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95" windowWidth="15330" windowHeight="6345" firstSheet="1" activeTab="2"/>
  </bookViews>
  <sheets>
    <sheet name="Tableau v1" sheetId="1" state="hidden" r:id="rId1"/>
    <sheet name="Tableau sur 1 page" sheetId="2" r:id="rId2"/>
    <sheet name="Tableau sur 2 pages" sheetId="3" r:id="rId3"/>
  </sheets>
  <definedNames>
    <definedName name="Date">#REF!</definedName>
    <definedName name="NP">#REF!</definedName>
    <definedName name="_xlnm.Print_Area" localSheetId="1">'Tableau sur 1 page'!$A$1:$CJ$200</definedName>
    <definedName name="_xlnm.Print_Area" localSheetId="2">'Tableau sur 2 pages'!$A$1:$CJ$201</definedName>
  </definedNames>
  <calcPr fullCalcOnLoad="1"/>
</workbook>
</file>

<file path=xl/sharedStrings.xml><?xml version="1.0" encoding="utf-8"?>
<sst xmlns="http://schemas.openxmlformats.org/spreadsheetml/2006/main" count="417" uniqueCount="126">
  <si>
    <t>1/8ème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</si>
  <si>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</si>
  <si>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</si>
  <si>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</si>
  <si>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</si>
  <si>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</si>
  <si>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</si>
  <si>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</si>
  <si>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</si>
  <si>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</si>
  <si>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</si>
  <si>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</si>
  <si>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</si>
  <si>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</si>
  <si>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</si>
  <si>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Places 9 à 16</t>
  </si>
  <si>
    <t>9ème</t>
  </si>
  <si>
    <t>10ème</t>
  </si>
  <si>
    <t>Places 9ème/10ème</t>
  </si>
  <si>
    <t>Places 9 à 12</t>
  </si>
  <si>
    <t>Places 13 à 16</t>
  </si>
  <si>
    <t>Places 11ème/12ème</t>
  </si>
  <si>
    <t>11ème</t>
  </si>
  <si>
    <t>12ème</t>
  </si>
  <si>
    <t>Places 13ème/14ème</t>
  </si>
  <si>
    <t>Places 15ème/16ème</t>
  </si>
  <si>
    <t>13ème</t>
  </si>
  <si>
    <t>14ème</t>
  </si>
  <si>
    <t>15ème</t>
  </si>
  <si>
    <t>16ème</t>
  </si>
  <si>
    <t>1/4ème de Finale KO</t>
  </si>
  <si>
    <t>1/2ème de Finale KO</t>
  </si>
  <si>
    <t>Finale KO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</si>
  <si>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</si>
  <si>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</si>
  <si>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</si>
  <si>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</si>
  <si>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</si>
  <si>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</si>
  <si>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</si>
  <si>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</si>
  <si>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</si>
  <si>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</si>
  <si>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</si>
  <si>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</si>
  <si>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</si>
  <si>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</si>
  <si>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</si>
  <si>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</si>
  <si>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Places 19ème/20ème</t>
  </si>
  <si>
    <t>Places 21 à 24</t>
  </si>
  <si>
    <t>Places 21ème/22ème</t>
  </si>
  <si>
    <t>Places 23ème/24ème</t>
  </si>
  <si>
    <t>Places 25 à 32</t>
  </si>
  <si>
    <t>Places 25 à 28</t>
  </si>
  <si>
    <t>Places 25ème/26ème</t>
  </si>
  <si>
    <t>Places 27ème/28ème</t>
  </si>
  <si>
    <t>Places 29 à 32</t>
  </si>
  <si>
    <t>Places 29ème/30ème</t>
  </si>
  <si>
    <t>Table</t>
  </si>
  <si>
    <t>1/8ème de Finale KO</t>
  </si>
  <si>
    <t>Places 31ème/32ème</t>
  </si>
  <si>
    <t>1/16ème de Finale</t>
  </si>
  <si>
    <t>1/4 de Finale</t>
  </si>
  <si>
    <t>1/2 Finale</t>
  </si>
  <si>
    <t xml:space="preserve"> </t>
  </si>
  <si>
    <t xml:space="preserve">EPREUVE : </t>
  </si>
  <si>
    <t xml:space="preserve">TABLEAU :  </t>
  </si>
  <si>
    <t>N</t>
  </si>
  <si>
    <t>Places 17ème/18ème</t>
  </si>
  <si>
    <t>Places 17 à 20</t>
  </si>
  <si>
    <t>1/2 Finale KO</t>
  </si>
  <si>
    <t>1/4 Finale KO</t>
  </si>
  <si>
    <t>1/4 Finale</t>
  </si>
  <si>
    <t>Barrage 2/3</t>
  </si>
  <si>
    <t>A</t>
  </si>
  <si>
    <t>O</t>
  </si>
  <si>
    <t>Poules</t>
  </si>
  <si>
    <t>B</t>
  </si>
  <si>
    <t>Catégories :</t>
  </si>
  <si>
    <t>Lieu :</t>
  </si>
  <si>
    <t>Date :</t>
  </si>
  <si>
    <t>Division :</t>
  </si>
  <si>
    <t>perdant A</t>
  </si>
  <si>
    <t>perdant B</t>
  </si>
  <si>
    <t>D</t>
  </si>
  <si>
    <t>F</t>
  </si>
  <si>
    <t>E</t>
  </si>
  <si>
    <t>C</t>
  </si>
  <si>
    <t>perdant C</t>
  </si>
  <si>
    <t>perdant D</t>
  </si>
  <si>
    <t>perdant E</t>
  </si>
  <si>
    <t>perdant F</t>
  </si>
  <si>
    <t>G</t>
  </si>
  <si>
    <t>H</t>
  </si>
  <si>
    <t>perdant G</t>
  </si>
  <si>
    <t>perdant H</t>
  </si>
  <si>
    <t>I</t>
  </si>
  <si>
    <t>J</t>
  </si>
  <si>
    <t>K</t>
  </si>
  <si>
    <t>L</t>
  </si>
  <si>
    <t>perdant J</t>
  </si>
  <si>
    <t>perdant I</t>
  </si>
  <si>
    <t>perdant K</t>
  </si>
  <si>
    <t>perdant L</t>
  </si>
  <si>
    <t>M</t>
  </si>
  <si>
    <t>perdant M</t>
  </si>
  <si>
    <t>perdant N</t>
  </si>
  <si>
    <t>P</t>
  </si>
  <si>
    <t>perdant O</t>
  </si>
  <si>
    <t>perdant P</t>
  </si>
  <si>
    <t>Q</t>
  </si>
  <si>
    <t>R</t>
  </si>
  <si>
    <t>S</t>
  </si>
  <si>
    <t>T</t>
  </si>
  <si>
    <t>perdant Q</t>
  </si>
  <si>
    <t>perdant R</t>
  </si>
  <si>
    <t>perdant S</t>
  </si>
  <si>
    <t>perdant T</t>
  </si>
  <si>
    <t>U</t>
  </si>
  <si>
    <t>V</t>
  </si>
  <si>
    <t>perdant U</t>
  </si>
  <si>
    <t>perdant V</t>
  </si>
  <si>
    <t>BAS 2/2</t>
  </si>
  <si>
    <t>HAUT 1/2</t>
  </si>
  <si>
    <t>JA920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</si>
</sst>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112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6"/>
      <color indexed="9"/>
      <name val="Arial"/>
      <family val="2"/>
    </font>
    <font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3"/>
      <color indexed="12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3"/>
      <color indexed="8"/>
      <name val="Arial"/>
      <family val="2"/>
    </font>
    <font>
      <i/>
      <sz val="13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9"/>
      <name val="Arial"/>
      <family val="2"/>
    </font>
    <font>
      <b/>
      <i/>
      <sz val="20"/>
      <name val="Arial"/>
      <family val="2"/>
    </font>
    <font>
      <b/>
      <sz val="14"/>
      <color indexed="9"/>
      <name val="Arial"/>
      <family val="2"/>
    </font>
    <font>
      <sz val="20"/>
      <color indexed="9"/>
      <name val="Arial"/>
      <family val="2"/>
    </font>
    <font>
      <sz val="20"/>
      <color indexed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i/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6"/>
      <color indexed="10"/>
      <name val="Arial"/>
      <family val="2"/>
    </font>
    <font>
      <b/>
      <sz val="12"/>
      <color indexed="16"/>
      <name val="Arial"/>
      <family val="2"/>
    </font>
    <font>
      <b/>
      <sz val="13"/>
      <color indexed="10"/>
      <name val="Arial"/>
      <family val="2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6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800000"/>
      <name val="Arial"/>
      <family val="2"/>
    </font>
    <font>
      <b/>
      <sz val="13"/>
      <color rgb="FFFF0000"/>
      <name val="Arial"/>
      <family val="2"/>
    </font>
    <font>
      <b/>
      <sz val="20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800000"/>
      <name val="Arial"/>
      <family val="2"/>
    </font>
    <font>
      <b/>
      <sz val="10"/>
      <color rgb="FF0000FF"/>
      <name val="Arial"/>
      <family val="2"/>
    </font>
    <font>
      <b/>
      <sz val="13"/>
      <color rgb="FF0000FF"/>
      <name val="Arial"/>
      <family val="2"/>
    </font>
    <font>
      <b/>
      <sz val="14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0" fillId="27" borderId="3" applyNumberFormat="0" applyFont="0" applyAlignment="0" applyProtection="0"/>
    <xf numFmtId="0" fontId="90" fillId="28" borderId="1" applyNumberFormat="0" applyAlignment="0" applyProtection="0"/>
    <xf numFmtId="0" fontId="9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761">
    <xf numFmtId="0" fontId="0" fillId="0" borderId="0" xfId="0" applyAlignment="1">
      <alignment/>
    </xf>
    <xf numFmtId="0" fontId="11" fillId="0" borderId="0" xfId="53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1" fillId="0" borderId="10" xfId="53" applyFont="1" applyBorder="1" applyAlignment="1" applyProtection="1">
      <alignment horizontal="left" vertical="center"/>
      <protection hidden="1"/>
    </xf>
    <xf numFmtId="0" fontId="0" fillId="0" borderId="10" xfId="54" applyFont="1" applyBorder="1" applyAlignment="1" applyProtection="1">
      <alignment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1" fillId="0" borderId="11" xfId="54" applyFont="1" applyBorder="1" applyAlignment="1" applyProtection="1">
      <alignment horizontal="center" vertic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center" vertical="center"/>
      <protection hidden="1"/>
    </xf>
    <xf numFmtId="0" fontId="13" fillId="0" borderId="12" xfId="54" applyFont="1" applyFill="1" applyBorder="1" applyAlignment="1" applyProtection="1">
      <alignment horizontal="center" vertical="center"/>
      <protection hidden="1"/>
    </xf>
    <xf numFmtId="0" fontId="0" fillId="0" borderId="12" xfId="54" applyFont="1" applyFill="1" applyBorder="1" applyAlignment="1" applyProtection="1">
      <alignment vertical="center"/>
      <protection hidden="1"/>
    </xf>
    <xf numFmtId="0" fontId="11" fillId="0" borderId="12" xfId="53" applyFont="1" applyFill="1" applyBorder="1" applyAlignment="1" applyProtection="1">
      <alignment horizontal="right" vertical="center"/>
      <protection hidden="1"/>
    </xf>
    <xf numFmtId="0" fontId="11" fillId="0" borderId="13" xfId="54" applyFont="1" applyFill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right" vertical="center"/>
      <protection hidden="1"/>
    </xf>
    <xf numFmtId="0" fontId="11" fillId="0" borderId="14" xfId="54" applyFont="1" applyFill="1" applyBorder="1" applyAlignment="1" applyProtection="1">
      <alignment horizontal="center" vertical="center"/>
      <protection hidden="1"/>
    </xf>
    <xf numFmtId="0" fontId="17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vertical="center"/>
      <protection hidden="1"/>
    </xf>
    <xf numFmtId="0" fontId="11" fillId="0" borderId="15" xfId="53" applyFont="1" applyFill="1" applyBorder="1" applyAlignment="1" applyProtection="1">
      <alignment horizontal="right" vertical="center"/>
      <protection hidden="1"/>
    </xf>
    <xf numFmtId="0" fontId="11" fillId="0" borderId="16" xfId="54" applyFont="1" applyFill="1" applyBorder="1" applyAlignment="1" applyProtection="1">
      <alignment horizontal="center" vertical="center"/>
      <protection hidden="1"/>
    </xf>
    <xf numFmtId="0" fontId="22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 vertical="center"/>
      <protection hidden="1"/>
    </xf>
    <xf numFmtId="0" fontId="4" fillId="0" borderId="0" xfId="56" applyFont="1" applyAlignment="1" applyProtection="1">
      <alignment vertical="center"/>
      <protection hidden="1"/>
    </xf>
    <xf numFmtId="0" fontId="5" fillId="0" borderId="17" xfId="55" applyFont="1" applyBorder="1" applyAlignment="1" applyProtection="1">
      <alignment horizontal="center" vertical="center"/>
      <protection hidden="1"/>
    </xf>
    <xf numFmtId="0" fontId="5" fillId="0" borderId="18" xfId="55" applyFont="1" applyBorder="1" applyAlignment="1" applyProtection="1">
      <alignment horizontal="center" vertical="center"/>
      <protection hidden="1"/>
    </xf>
    <xf numFmtId="0" fontId="5" fillId="0" borderId="19" xfId="55" applyFont="1" applyBorder="1" applyAlignment="1" applyProtection="1">
      <alignment horizontal="center" vertical="center"/>
      <protection hidden="1"/>
    </xf>
    <xf numFmtId="0" fontId="15" fillId="0" borderId="0" xfId="55" applyFont="1" applyBorder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4" fillId="0" borderId="20" xfId="55" applyFont="1" applyBorder="1" applyAlignment="1" applyProtection="1">
      <alignment horizontal="centerContinuous" vertical="center"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10" fillId="0" borderId="0" xfId="56" applyFont="1" applyAlignment="1" applyProtection="1">
      <alignment horizontal="center" vertical="center"/>
      <protection hidden="1"/>
    </xf>
    <xf numFmtId="0" fontId="4" fillId="0" borderId="0" xfId="55" applyFont="1" applyBorder="1" applyAlignment="1" applyProtection="1">
      <alignment horizontal="centerContinuous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33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Font="1" applyBorder="1" applyAlignment="1" applyProtection="1">
      <alignment horizontal="left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10" fillId="0" borderId="0" xfId="55" applyFont="1" applyBorder="1" applyAlignment="1" applyProtection="1">
      <alignment horizontal="centerContinuous" vertical="center"/>
      <protection hidden="1"/>
    </xf>
    <xf numFmtId="0" fontId="0" fillId="0" borderId="11" xfId="56" applyFont="1" applyBorder="1" applyAlignment="1" applyProtection="1">
      <alignment vertical="center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left" vertical="center"/>
      <protection hidden="1"/>
    </xf>
    <xf numFmtId="0" fontId="7" fillId="0" borderId="0" xfId="55" applyFont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Continuous" vertical="center"/>
      <protection hidden="1"/>
    </xf>
    <xf numFmtId="209" fontId="20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5" applyFont="1" applyAlignment="1" applyProtection="1">
      <alignment horizontal="centerContinuous" vertical="center"/>
      <protection hidden="1"/>
    </xf>
    <xf numFmtId="0" fontId="0" fillId="33" borderId="21" xfId="55" applyNumberFormat="1" applyFont="1" applyFill="1" applyBorder="1" applyAlignment="1" applyProtection="1">
      <alignment horizontal="center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11" xfId="55" applyFont="1" applyBorder="1" applyAlignment="1" applyProtection="1">
      <alignment horizontal="center" vertical="center"/>
      <protection hidden="1"/>
    </xf>
    <xf numFmtId="0" fontId="22" fillId="34" borderId="0" xfId="55" applyFont="1" applyFill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center" vertical="center"/>
      <protection hidden="1"/>
    </xf>
    <xf numFmtId="0" fontId="10" fillId="0" borderId="22" xfId="55" applyFont="1" applyBorder="1" applyAlignment="1" applyProtection="1">
      <alignment horizontal="centerContinuous" vertical="center"/>
      <protection hidden="1"/>
    </xf>
    <xf numFmtId="0" fontId="15" fillId="0" borderId="0" xfId="54" applyFont="1" applyBorder="1" applyAlignment="1" applyProtection="1">
      <alignment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horizontal="center" vertical="center"/>
      <protection hidden="1"/>
    </xf>
    <xf numFmtId="0" fontId="7" fillId="0" borderId="23" xfId="55" applyFont="1" applyBorder="1" applyAlignment="1" applyProtection="1">
      <alignment horizontal="left" vertical="center"/>
      <protection hidden="1"/>
    </xf>
    <xf numFmtId="0" fontId="7" fillId="0" borderId="0" xfId="55" applyFont="1" applyBorder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Continuous" vertical="center"/>
      <protection hidden="1"/>
    </xf>
    <xf numFmtId="0" fontId="2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horizontal="center" vertical="center"/>
      <protection hidden="1"/>
    </xf>
    <xf numFmtId="0" fontId="10" fillId="0" borderId="0" xfId="56" applyFont="1" applyAlignment="1" applyProtection="1">
      <alignment vertical="center"/>
      <protection hidden="1"/>
    </xf>
    <xf numFmtId="0" fontId="0" fillId="0" borderId="24" xfId="56" applyFont="1" applyBorder="1" applyAlignment="1" applyProtection="1">
      <alignment vertical="center"/>
      <protection hidden="1"/>
    </xf>
    <xf numFmtId="0" fontId="0" fillId="0" borderId="25" xfId="56" applyFont="1" applyBorder="1" applyAlignment="1" applyProtection="1">
      <alignment horizontal="center" vertical="center"/>
      <protection hidden="1"/>
    </xf>
    <xf numFmtId="0" fontId="7" fillId="0" borderId="26" xfId="55" applyFont="1" applyFill="1" applyBorder="1" applyAlignment="1" applyProtection="1">
      <alignment horizontal="left" vertical="center"/>
      <protection hidden="1"/>
    </xf>
    <xf numFmtId="0" fontId="7" fillId="0" borderId="27" xfId="55" applyFont="1" applyFill="1" applyBorder="1" applyAlignment="1" applyProtection="1">
      <alignment horizontal="left" vertical="center"/>
      <protection hidden="1"/>
    </xf>
    <xf numFmtId="0" fontId="0" fillId="0" borderId="28" xfId="55" applyFont="1" applyBorder="1" applyAlignment="1" applyProtection="1">
      <alignment vertical="center"/>
      <protection hidden="1"/>
    </xf>
    <xf numFmtId="0" fontId="4" fillId="0" borderId="29" xfId="55" applyFont="1" applyBorder="1" applyAlignment="1" applyProtection="1">
      <alignment horizontal="left" vertical="center" indent="1"/>
      <protection hidden="1"/>
    </xf>
    <xf numFmtId="0" fontId="0" fillId="0" borderId="29" xfId="55" applyFont="1" applyBorder="1" applyAlignment="1" applyProtection="1">
      <alignment vertical="center"/>
      <protection hidden="1"/>
    </xf>
    <xf numFmtId="0" fontId="12" fillId="0" borderId="0" xfId="54" applyFont="1" applyFill="1" applyBorder="1" applyAlignment="1" applyProtection="1">
      <alignment horizontal="center" vertical="center"/>
      <protection hidden="1"/>
    </xf>
    <xf numFmtId="0" fontId="7" fillId="0" borderId="29" xfId="55" applyFont="1" applyBorder="1" applyAlignment="1" applyProtection="1">
      <alignment horizontal="left" vertical="center" indent="1"/>
      <protection hidden="1"/>
    </xf>
    <xf numFmtId="0" fontId="0" fillId="0" borderId="25" xfId="56" applyFont="1" applyFill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horizontal="center" vertical="center"/>
      <protection hidden="1"/>
    </xf>
    <xf numFmtId="0" fontId="4" fillId="0" borderId="30" xfId="55" applyFont="1" applyBorder="1" applyAlignment="1" applyProtection="1">
      <alignment horizontal="left" vertical="center" indent="1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7" fillId="0" borderId="25" xfId="55" applyFont="1" applyFill="1" applyBorder="1" applyAlignment="1" applyProtection="1">
      <alignment horizontal="left" vertical="center"/>
      <protection hidden="1"/>
    </xf>
    <xf numFmtId="0" fontId="0" fillId="0" borderId="25" xfId="55" applyFont="1" applyBorder="1" applyAlignment="1" applyProtection="1">
      <alignment vertical="center"/>
      <protection hidden="1"/>
    </xf>
    <xf numFmtId="0" fontId="5" fillId="0" borderId="31" xfId="55" applyFont="1" applyBorder="1" applyAlignment="1" applyProtection="1">
      <alignment horizontal="centerContinuous" vertical="center"/>
      <protection hidden="1"/>
    </xf>
    <xf numFmtId="0" fontId="5" fillId="0" borderId="32" xfId="55" applyFont="1" applyBorder="1" applyAlignment="1" applyProtection="1">
      <alignment horizontal="center"/>
      <protection hidden="1"/>
    </xf>
    <xf numFmtId="0" fontId="5" fillId="0" borderId="33" xfId="55" applyFont="1" applyBorder="1" applyAlignment="1" applyProtection="1">
      <alignment horizontal="center"/>
      <protection hidden="1"/>
    </xf>
    <xf numFmtId="0" fontId="8" fillId="0" borderId="0" xfId="55" applyFont="1" applyAlignment="1" applyProtection="1">
      <alignment horizontal="center" vertical="center"/>
      <protection hidden="1"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Border="1" applyAlignment="1" applyProtection="1">
      <alignment horizontal="centerContinuous" vertical="center"/>
      <protection hidden="1"/>
    </xf>
    <xf numFmtId="0" fontId="5" fillId="0" borderId="0" xfId="55" applyFont="1" applyBorder="1" applyAlignment="1" applyProtection="1">
      <alignment horizontal="center"/>
      <protection hidden="1"/>
    </xf>
    <xf numFmtId="0" fontId="6" fillId="0" borderId="25" xfId="55" applyFont="1" applyFill="1" applyBorder="1" applyAlignment="1" applyProtection="1">
      <alignment horizontal="center" vertical="center"/>
      <protection hidden="1"/>
    </xf>
    <xf numFmtId="0" fontId="0" fillId="0" borderId="25" xfId="55" applyFont="1" applyFill="1" applyBorder="1" applyAlignment="1" applyProtection="1">
      <alignment vertical="center"/>
      <protection hidden="1"/>
    </xf>
    <xf numFmtId="0" fontId="4" fillId="0" borderId="0" xfId="55" applyFont="1" applyAlignment="1" applyProtection="1">
      <alignment horizontal="centerContinuous" vertical="center"/>
      <protection hidden="1"/>
    </xf>
    <xf numFmtId="0" fontId="10" fillId="0" borderId="0" xfId="55" applyFont="1" applyAlignment="1" applyProtection="1">
      <alignment horizontal="center" vertical="center"/>
      <protection hidden="1"/>
    </xf>
    <xf numFmtId="0" fontId="7" fillId="0" borderId="25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8" fillId="0" borderId="25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vertical="center"/>
      <protection hidden="1"/>
    </xf>
    <xf numFmtId="0" fontId="0" fillId="0" borderId="25" xfId="55" applyFont="1" applyFill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18" fillId="0" borderId="0" xfId="55" applyFont="1" applyFill="1" applyBorder="1" applyAlignment="1" applyProtection="1">
      <alignment horizontal="center" vertical="center"/>
      <protection hidden="1"/>
    </xf>
    <xf numFmtId="14" fontId="7" fillId="0" borderId="25" xfId="55" applyNumberFormat="1" applyFont="1" applyBorder="1" applyAlignment="1" applyProtection="1" quotePrefix="1">
      <alignment horizontal="center" vertical="center"/>
      <protection hidden="1"/>
    </xf>
    <xf numFmtId="14" fontId="7" fillId="0" borderId="0" xfId="55" applyNumberFormat="1" applyFont="1" applyBorder="1" applyAlignment="1" applyProtection="1" quotePrefix="1">
      <alignment horizontal="center" vertical="center"/>
      <protection hidden="1"/>
    </xf>
    <xf numFmtId="0" fontId="0" fillId="0" borderId="26" xfId="55" applyFont="1" applyBorder="1" applyAlignment="1" applyProtection="1">
      <alignment vertical="center"/>
      <protection hidden="1"/>
    </xf>
    <xf numFmtId="0" fontId="0" fillId="0" borderId="27" xfId="55" applyFont="1" applyBorder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7" fillId="0" borderId="26" xfId="55" applyFont="1" applyBorder="1" applyAlignment="1" applyProtection="1">
      <alignment horizontal="center" vertical="center"/>
      <protection hidden="1"/>
    </xf>
    <xf numFmtId="0" fontId="7" fillId="0" borderId="27" xfId="55" applyFont="1" applyBorder="1" applyAlignment="1" applyProtection="1">
      <alignment horizontal="center" vertical="center"/>
      <protection hidden="1"/>
    </xf>
    <xf numFmtId="0" fontId="5" fillId="0" borderId="32" xfId="55" applyFont="1" applyBorder="1" applyAlignment="1" applyProtection="1">
      <alignment horizontal="centerContinuous" vertical="center"/>
      <protection hidden="1"/>
    </xf>
    <xf numFmtId="0" fontId="5" fillId="0" borderId="33" xfId="55" applyFont="1" applyBorder="1" applyAlignment="1" applyProtection="1">
      <alignment horizontal="centerContinuous" vertical="center"/>
      <protection hidden="1"/>
    </xf>
    <xf numFmtId="0" fontId="0" fillId="0" borderId="0" xfId="55" applyFont="1" applyAlignment="1" applyProtection="1">
      <alignment horizontal="center"/>
      <protection hidden="1"/>
    </xf>
    <xf numFmtId="0" fontId="0" fillId="0" borderId="25" xfId="55" applyFont="1" applyBorder="1" applyProtection="1">
      <alignment/>
      <protection hidden="1"/>
    </xf>
    <xf numFmtId="0" fontId="0" fillId="0" borderId="0" xfId="55" applyFont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10" fillId="0" borderId="0" xfId="55" applyFont="1" applyAlignment="1" applyProtection="1">
      <alignment horizontal="center"/>
      <protection hidden="1"/>
    </xf>
    <xf numFmtId="0" fontId="0" fillId="0" borderId="26" xfId="55" applyFont="1" applyBorder="1" applyProtection="1">
      <alignment/>
      <protection hidden="1"/>
    </xf>
    <xf numFmtId="0" fontId="0" fillId="0" borderId="27" xfId="55" applyFont="1" applyBorder="1" applyProtection="1">
      <alignment/>
      <protection hidden="1"/>
    </xf>
    <xf numFmtId="0" fontId="4" fillId="0" borderId="0" xfId="55" applyFont="1" applyAlignment="1" applyProtection="1">
      <alignment horizontal="center" vertical="center"/>
      <protection hidden="1"/>
    </xf>
    <xf numFmtId="0" fontId="0" fillId="0" borderId="26" xfId="55" applyFont="1" applyFill="1" applyBorder="1" applyAlignment="1" applyProtection="1">
      <alignment vertical="center"/>
      <protection hidden="1"/>
    </xf>
    <xf numFmtId="0" fontId="0" fillId="0" borderId="27" xfId="56" applyFont="1" applyFill="1" applyBorder="1" applyAlignment="1" applyProtection="1">
      <alignment vertical="center"/>
      <protection hidden="1"/>
    </xf>
    <xf numFmtId="0" fontId="0" fillId="0" borderId="34" xfId="55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horizontal="centerContinuous" vertical="top"/>
      <protection hidden="1"/>
    </xf>
    <xf numFmtId="0" fontId="0" fillId="0" borderId="11" xfId="56" applyFont="1" applyFill="1" applyBorder="1" applyAlignment="1" applyProtection="1">
      <alignment vertical="center"/>
      <protection hidden="1"/>
    </xf>
    <xf numFmtId="0" fontId="0" fillId="0" borderId="11" xfId="55" applyNumberFormat="1" applyFont="1" applyFill="1" applyBorder="1" applyAlignment="1" applyProtection="1">
      <alignment horizontal="center" vertical="center"/>
      <protection hidden="1"/>
    </xf>
    <xf numFmtId="0" fontId="0" fillId="0" borderId="26" xfId="56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horizont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0" fillId="0" borderId="22" xfId="55" applyFont="1" applyBorder="1" applyAlignment="1" applyProtection="1">
      <alignment horizontal="centerContinuous" vertical="top"/>
      <protection hidden="1"/>
    </xf>
    <xf numFmtId="0" fontId="5" fillId="0" borderId="31" xfId="55" applyFont="1" applyBorder="1" applyAlignment="1" applyProtection="1">
      <alignment horizont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vertical="center"/>
      <protection hidden="1"/>
    </xf>
    <xf numFmtId="0" fontId="5" fillId="0" borderId="17" xfId="55" applyFont="1" applyBorder="1" applyAlignment="1" applyProtection="1">
      <alignment horizontal="centerContinuous" vertical="center"/>
      <protection hidden="1"/>
    </xf>
    <xf numFmtId="0" fontId="5" fillId="0" borderId="18" xfId="55" applyFont="1" applyBorder="1" applyAlignment="1" applyProtection="1">
      <alignment horizontal="centerContinuous" vertical="center"/>
      <protection hidden="1"/>
    </xf>
    <xf numFmtId="0" fontId="5" fillId="0" borderId="19" xfId="55" applyFont="1" applyBorder="1" applyAlignment="1" applyProtection="1">
      <alignment horizontal="centerContinuous" vertical="center"/>
      <protection hidden="1"/>
    </xf>
    <xf numFmtId="0" fontId="19" fillId="0" borderId="0" xfId="56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Border="1" applyAlignment="1" applyProtection="1">
      <alignment horizontal="center"/>
      <protection hidden="1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22" fillId="0" borderId="0" xfId="55" applyFont="1" applyAlignment="1" applyProtection="1">
      <alignment vertical="center"/>
      <protection hidden="1"/>
    </xf>
    <xf numFmtId="0" fontId="0" fillId="0" borderId="0" xfId="55" applyFont="1" applyAlignment="1" applyProtection="1">
      <alignment horizontal="left" vertical="center"/>
      <protection hidden="1"/>
    </xf>
    <xf numFmtId="0" fontId="22" fillId="0" borderId="0" xfId="55" applyFont="1" applyAlignment="1" applyProtection="1">
      <alignment horizontal="center" vertical="center"/>
      <protection hidden="1"/>
    </xf>
    <xf numFmtId="0" fontId="6" fillId="0" borderId="25" xfId="55" applyFont="1" applyBorder="1" applyAlignment="1" applyProtection="1">
      <alignment horizontal="center" vertical="center"/>
      <protection hidden="1"/>
    </xf>
    <xf numFmtId="0" fontId="6" fillId="0" borderId="0" xfId="55" applyFont="1" applyBorder="1" applyAlignment="1" applyProtection="1">
      <alignment horizontal="center" vertical="center"/>
      <protection hidden="1"/>
    </xf>
    <xf numFmtId="0" fontId="0" fillId="0" borderId="25" xfId="56" applyFont="1" applyBorder="1" applyAlignment="1" applyProtection="1">
      <alignment vertical="center"/>
      <protection hidden="1"/>
    </xf>
    <xf numFmtId="0" fontId="0" fillId="0" borderId="26" xfId="56" applyFont="1" applyBorder="1" applyAlignment="1" applyProtection="1">
      <alignment vertical="center"/>
      <protection hidden="1"/>
    </xf>
    <xf numFmtId="0" fontId="0" fillId="0" borderId="27" xfId="56" applyFont="1" applyBorder="1" applyAlignment="1" applyProtection="1">
      <alignment vertical="center"/>
      <protection hidden="1"/>
    </xf>
    <xf numFmtId="0" fontId="0" fillId="0" borderId="0" xfId="55" applyFont="1" applyAlignment="1" applyProtection="1">
      <alignment horizontal="left"/>
      <protection hidden="1"/>
    </xf>
    <xf numFmtId="0" fontId="0" fillId="0" borderId="0" xfId="56" applyFont="1" applyAlignment="1" applyProtection="1">
      <alignment horizontal="left" vertical="center"/>
      <protection hidden="1"/>
    </xf>
    <xf numFmtId="0" fontId="4" fillId="0" borderId="27" xfId="56" applyFont="1" applyBorder="1" applyAlignment="1" applyProtection="1">
      <alignment vertical="center"/>
      <protection hidden="1"/>
    </xf>
    <xf numFmtId="0" fontId="9" fillId="0" borderId="0" xfId="55" applyFont="1" applyBorder="1" applyAlignment="1" applyProtection="1">
      <alignment horizontal="left" vertical="center"/>
      <protection hidden="1"/>
    </xf>
    <xf numFmtId="0" fontId="5" fillId="0" borderId="0" xfId="56" applyFont="1" applyAlignment="1" applyProtection="1">
      <alignment vertical="center"/>
      <protection hidden="1"/>
    </xf>
    <xf numFmtId="0" fontId="5" fillId="0" borderId="0" xfId="56" applyFont="1" applyAlignment="1" applyProtection="1">
      <alignment horizontal="center" vertical="center"/>
      <protection hidden="1"/>
    </xf>
    <xf numFmtId="0" fontId="24" fillId="0" borderId="0" xfId="56" applyFont="1" applyFill="1" applyBorder="1" applyAlignment="1" applyProtection="1">
      <alignment vertical="center"/>
      <protection hidden="1"/>
    </xf>
    <xf numFmtId="0" fontId="24" fillId="0" borderId="0" xfId="55" applyFont="1" applyFill="1" applyBorder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hidden="1"/>
    </xf>
    <xf numFmtId="0" fontId="5" fillId="0" borderId="11" xfId="56" applyFont="1" applyBorder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5" fillId="0" borderId="11" xfId="54" applyFont="1" applyBorder="1" applyAlignment="1" applyProtection="1">
      <alignment horizontal="center" vertical="center"/>
      <protection hidden="1"/>
    </xf>
    <xf numFmtId="0" fontId="4" fillId="0" borderId="10" xfId="55" applyFont="1" applyBorder="1" applyAlignment="1" applyProtection="1">
      <alignment horizontal="left" vertical="center"/>
      <protection hidden="1"/>
    </xf>
    <xf numFmtId="0" fontId="4" fillId="0" borderId="27" xfId="55" applyFont="1" applyFill="1" applyBorder="1" applyAlignment="1" applyProtection="1">
      <alignment horizontal="left" vertical="center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0" fontId="25" fillId="0" borderId="0" xfId="54" applyFont="1" applyBorder="1" applyAlignment="1" applyProtection="1">
      <alignment horizontal="center" vertical="center"/>
      <protection hidden="1"/>
    </xf>
    <xf numFmtId="14" fontId="4" fillId="0" borderId="0" xfId="55" applyNumberFormat="1" applyFont="1" applyBorder="1" applyAlignment="1" applyProtection="1" quotePrefix="1">
      <alignment horizontal="center" vertical="center"/>
      <protection hidden="1"/>
    </xf>
    <xf numFmtId="0" fontId="25" fillId="0" borderId="0" xfId="54" applyFont="1" applyFill="1" applyBorder="1" applyAlignment="1" applyProtection="1">
      <alignment horizontal="center" vertical="center"/>
      <protection hidden="1"/>
    </xf>
    <xf numFmtId="0" fontId="4" fillId="0" borderId="27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centerContinuous" vertical="top"/>
      <protection hidden="1"/>
    </xf>
    <xf numFmtId="210" fontId="8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22" xfId="55" applyFont="1" applyBorder="1" applyAlignment="1" applyProtection="1">
      <alignment horizontal="centerContinuous" vertical="top"/>
      <protection hidden="1"/>
    </xf>
    <xf numFmtId="0" fontId="26" fillId="0" borderId="0" xfId="55" applyFont="1" applyAlignment="1" applyProtection="1">
      <alignment horizontal="center" vertical="center"/>
      <protection hidden="1"/>
    </xf>
    <xf numFmtId="0" fontId="27" fillId="0" borderId="0" xfId="54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4" fillId="0" borderId="0" xfId="55" applyFont="1" applyProtection="1">
      <alignment/>
      <protection hidden="1"/>
    </xf>
    <xf numFmtId="0" fontId="4" fillId="0" borderId="22" xfId="55" applyFont="1" applyBorder="1" applyAlignment="1" applyProtection="1">
      <alignment horizontal="centerContinuous" vertical="center"/>
      <protection hidden="1"/>
    </xf>
    <xf numFmtId="0" fontId="25" fillId="0" borderId="10" xfId="53" applyFont="1" applyBorder="1" applyAlignment="1" applyProtection="1">
      <alignment horizontal="left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26" fillId="0" borderId="0" xfId="55" applyFont="1" applyFill="1" applyBorder="1" applyAlignment="1" applyProtection="1">
      <alignment horizontal="center" vertical="center"/>
      <protection hidden="1"/>
    </xf>
    <xf numFmtId="0" fontId="25" fillId="0" borderId="0" xfId="53" applyFont="1" applyBorder="1" applyAlignment="1" applyProtection="1">
      <alignment horizontal="left" vertical="center"/>
      <protection hidden="1"/>
    </xf>
    <xf numFmtId="0" fontId="4" fillId="0" borderId="12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15" xfId="54" applyFont="1" applyFill="1" applyBorder="1" applyAlignment="1" applyProtection="1">
      <alignment vertical="center"/>
      <protection hidden="1"/>
    </xf>
    <xf numFmtId="0" fontId="4" fillId="0" borderId="27" xfId="55" applyFont="1" applyFill="1" applyBorder="1" applyAlignment="1" applyProtection="1">
      <alignment vertical="center"/>
      <protection hidden="1"/>
    </xf>
    <xf numFmtId="0" fontId="4" fillId="0" borderId="27" xfId="56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Protection="1">
      <alignment/>
      <protection hidden="1"/>
    </xf>
    <xf numFmtId="0" fontId="4" fillId="0" borderId="27" xfId="55" applyFont="1" applyBorder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5" applyFont="1" applyBorder="1" applyAlignment="1" applyProtection="1">
      <alignment vertical="center"/>
      <protection hidden="1"/>
    </xf>
    <xf numFmtId="0" fontId="25" fillId="0" borderId="0" xfId="53" applyFont="1" applyFill="1" applyBorder="1" applyAlignment="1" applyProtection="1">
      <alignment horizontal="right" vertical="center"/>
      <protection hidden="1"/>
    </xf>
    <xf numFmtId="0" fontId="25" fillId="0" borderId="12" xfId="53" applyFont="1" applyFill="1" applyBorder="1" applyAlignment="1" applyProtection="1">
      <alignment horizontal="right" vertical="center"/>
      <protection hidden="1"/>
    </xf>
    <xf numFmtId="0" fontId="25" fillId="0" borderId="15" xfId="53" applyFont="1" applyFill="1" applyBorder="1" applyAlignment="1" applyProtection="1">
      <alignment horizontal="right" vertical="center"/>
      <protection hidden="1"/>
    </xf>
    <xf numFmtId="0" fontId="26" fillId="0" borderId="0" xfId="55" applyFont="1" applyBorder="1" applyAlignment="1" applyProtection="1">
      <alignment horizontal="center" vertical="center"/>
      <protection hidden="1"/>
    </xf>
    <xf numFmtId="0" fontId="0" fillId="35" borderId="0" xfId="56" applyFont="1" applyFill="1" applyBorder="1" applyAlignment="1" applyProtection="1">
      <alignment vertical="center"/>
      <protection hidden="1"/>
    </xf>
    <xf numFmtId="0" fontId="4" fillId="35" borderId="0" xfId="56" applyFont="1" applyFill="1" applyBorder="1" applyAlignment="1" applyProtection="1">
      <alignment vertical="center"/>
      <protection hidden="1"/>
    </xf>
    <xf numFmtId="0" fontId="19" fillId="35" borderId="0" xfId="56" applyFont="1" applyFill="1" applyBorder="1" applyAlignment="1" applyProtection="1">
      <alignment vertical="center"/>
      <protection hidden="1"/>
    </xf>
    <xf numFmtId="0" fontId="19" fillId="35" borderId="0" xfId="54" applyFont="1" applyFill="1" applyBorder="1" applyAlignment="1" applyProtection="1">
      <alignment vertical="center"/>
      <protection hidden="1"/>
    </xf>
    <xf numFmtId="0" fontId="19" fillId="35" borderId="0" xfId="55" applyFont="1" applyFill="1" applyBorder="1" applyAlignment="1" applyProtection="1">
      <alignment vertical="center"/>
      <protection hidden="1"/>
    </xf>
    <xf numFmtId="0" fontId="4" fillId="35" borderId="0" xfId="55" applyFont="1" applyFill="1" applyBorder="1" applyAlignment="1" applyProtection="1">
      <alignment vertical="center"/>
      <protection hidden="1"/>
    </xf>
    <xf numFmtId="0" fontId="10" fillId="35" borderId="0" xfId="56" applyFont="1" applyFill="1" applyAlignment="1" applyProtection="1">
      <alignment vertical="center"/>
      <protection hidden="1"/>
    </xf>
    <xf numFmtId="0" fontId="0" fillId="35" borderId="0" xfId="56" applyFont="1" applyFill="1" applyAlignment="1" applyProtection="1">
      <alignment vertical="center"/>
      <protection hidden="1"/>
    </xf>
    <xf numFmtId="0" fontId="4" fillId="35" borderId="0" xfId="56" applyFont="1" applyFill="1" applyAlignment="1" applyProtection="1">
      <alignment vertical="center"/>
      <protection hidden="1"/>
    </xf>
    <xf numFmtId="0" fontId="5" fillId="35" borderId="0" xfId="55" applyFont="1" applyFill="1" applyBorder="1" applyAlignment="1" applyProtection="1">
      <alignment horizontal="center" vertical="center"/>
      <protection hidden="1"/>
    </xf>
    <xf numFmtId="0" fontId="5" fillId="35" borderId="0" xfId="55" applyFont="1" applyFill="1" applyBorder="1" applyAlignment="1" applyProtection="1">
      <alignment horizontal="center" vertical="center"/>
      <protection hidden="1"/>
    </xf>
    <xf numFmtId="0" fontId="15" fillId="35" borderId="0" xfId="55" applyFont="1" applyFill="1" applyBorder="1" applyAlignment="1" applyProtection="1">
      <alignment horizontal="center" vertical="center"/>
      <protection hidden="1"/>
    </xf>
    <xf numFmtId="0" fontId="4" fillId="35" borderId="0" xfId="55" applyFont="1" applyFill="1" applyBorder="1" applyAlignment="1" applyProtection="1">
      <alignment horizontal="center"/>
      <protection hidden="1"/>
    </xf>
    <xf numFmtId="0" fontId="4" fillId="35" borderId="0" xfId="55" applyFont="1" applyFill="1" applyBorder="1" applyAlignment="1" applyProtection="1">
      <alignment horizontal="centerContinuous" vertical="center"/>
      <protection hidden="1"/>
    </xf>
    <xf numFmtId="0" fontId="10" fillId="35" borderId="0" xfId="56" applyFont="1" applyFill="1" applyAlignment="1" applyProtection="1">
      <alignment horizontal="center" vertical="center"/>
      <protection hidden="1"/>
    </xf>
    <xf numFmtId="0" fontId="10" fillId="35" borderId="0" xfId="56" applyFont="1" applyFill="1" applyBorder="1" applyAlignment="1" applyProtection="1">
      <alignment vertical="center"/>
      <protection hidden="1"/>
    </xf>
    <xf numFmtId="0" fontId="19" fillId="35" borderId="0" xfId="56" applyFont="1" applyFill="1" applyAlignment="1" applyProtection="1">
      <alignment vertical="center"/>
      <protection hidden="1"/>
    </xf>
    <xf numFmtId="0" fontId="0" fillId="35" borderId="0" xfId="55" applyFont="1" applyFill="1" applyAlignment="1" applyProtection="1">
      <alignment vertical="center"/>
      <protection hidden="1"/>
    </xf>
    <xf numFmtId="0" fontId="4" fillId="35" borderId="0" xfId="55" applyFont="1" applyFill="1" applyAlignment="1" applyProtection="1">
      <alignment vertical="center"/>
      <protection hidden="1"/>
    </xf>
    <xf numFmtId="0" fontId="4" fillId="35" borderId="0" xfId="55" applyFont="1" applyFill="1" applyBorder="1" applyAlignment="1" applyProtection="1">
      <alignment horizontal="center" vertical="center"/>
      <protection hidden="1"/>
    </xf>
    <xf numFmtId="0" fontId="11" fillId="35" borderId="0" xfId="53" applyFont="1" applyFill="1" applyBorder="1" applyAlignment="1" applyProtection="1">
      <alignment horizontal="left" vertical="center"/>
      <protection hidden="1"/>
    </xf>
    <xf numFmtId="0" fontId="13" fillId="35" borderId="0" xfId="54" applyFont="1" applyFill="1" applyBorder="1" applyAlignment="1" applyProtection="1">
      <alignment horizontal="center" vertical="center"/>
      <protection hidden="1"/>
    </xf>
    <xf numFmtId="0" fontId="27" fillId="35" borderId="0" xfId="54" applyFont="1" applyFill="1" applyBorder="1" applyAlignment="1" applyProtection="1">
      <alignment horizontal="center" vertical="center"/>
      <protection hidden="1"/>
    </xf>
    <xf numFmtId="0" fontId="0" fillId="35" borderId="0" xfId="54" applyFont="1" applyFill="1" applyBorder="1" applyAlignment="1" applyProtection="1">
      <alignment vertical="center"/>
      <protection hidden="1"/>
    </xf>
    <xf numFmtId="0" fontId="30" fillId="35" borderId="0" xfId="55" applyFont="1" applyFill="1" applyBorder="1" applyAlignment="1" applyProtection="1">
      <alignment horizontal="left" vertical="center"/>
      <protection hidden="1"/>
    </xf>
    <xf numFmtId="0" fontId="28" fillId="35" borderId="0" xfId="55" applyFont="1" applyFill="1" applyBorder="1" applyAlignment="1" applyProtection="1">
      <alignment horizontal="left" vertical="center"/>
      <protection hidden="1"/>
    </xf>
    <xf numFmtId="0" fontId="29" fillId="35" borderId="0" xfId="55" applyNumberFormat="1" applyFont="1" applyFill="1" applyBorder="1" applyAlignment="1" applyProtection="1">
      <alignment horizontal="center" vertical="center"/>
      <protection hidden="1"/>
    </xf>
    <xf numFmtId="0" fontId="28" fillId="35" borderId="0" xfId="56" applyFont="1" applyFill="1" applyBorder="1" applyAlignment="1" applyProtection="1">
      <alignment horizontal="left" vertical="center"/>
      <protection hidden="1"/>
    </xf>
    <xf numFmtId="0" fontId="28" fillId="35" borderId="0" xfId="56" applyFont="1" applyFill="1" applyBorder="1" applyAlignment="1" applyProtection="1">
      <alignment horizontal="center" vertical="center"/>
      <protection hidden="1"/>
    </xf>
    <xf numFmtId="0" fontId="31" fillId="35" borderId="0" xfId="55" applyFont="1" applyFill="1" applyBorder="1" applyAlignment="1" applyProtection="1">
      <alignment horizontal="centerContinuous" vertical="top"/>
      <protection hidden="1"/>
    </xf>
    <xf numFmtId="0" fontId="28" fillId="35" borderId="0" xfId="55" applyFont="1" applyFill="1" applyBorder="1" applyAlignment="1" applyProtection="1">
      <alignment horizontal="centerContinuous" vertical="top"/>
      <protection hidden="1"/>
    </xf>
    <xf numFmtId="0" fontId="29" fillId="35" borderId="0" xfId="55" applyFont="1" applyFill="1" applyBorder="1" applyAlignment="1" applyProtection="1">
      <alignment vertical="center"/>
      <protection hidden="1"/>
    </xf>
    <xf numFmtId="0" fontId="28" fillId="35" borderId="0" xfId="56" applyFont="1" applyFill="1" applyBorder="1" applyAlignment="1" applyProtection="1">
      <alignment vertical="center"/>
      <protection hidden="1"/>
    </xf>
    <xf numFmtId="0" fontId="29" fillId="35" borderId="0" xfId="56" applyFont="1" applyFill="1" applyBorder="1" applyAlignment="1" applyProtection="1">
      <alignment vertical="center"/>
      <protection hidden="1"/>
    </xf>
    <xf numFmtId="0" fontId="31" fillId="35" borderId="0" xfId="55" applyFont="1" applyFill="1" applyBorder="1" applyAlignment="1" applyProtection="1">
      <alignment horizontal="centerContinuous" vertical="center"/>
      <protection hidden="1"/>
    </xf>
    <xf numFmtId="0" fontId="28" fillId="35" borderId="0" xfId="55" applyFont="1" applyFill="1" applyBorder="1" applyAlignment="1" applyProtection="1">
      <alignment horizontal="centerContinuous" vertical="center"/>
      <protection hidden="1"/>
    </xf>
    <xf numFmtId="0" fontId="4" fillId="35" borderId="0" xfId="55" applyFont="1" applyFill="1" applyBorder="1" applyAlignment="1" applyProtection="1">
      <alignment horizontal="left" vertical="center"/>
      <protection hidden="1"/>
    </xf>
    <xf numFmtId="0" fontId="29" fillId="35" borderId="0" xfId="55" applyFont="1" applyFill="1" applyBorder="1" applyAlignment="1" applyProtection="1">
      <alignment horizontal="center" vertical="center"/>
      <protection hidden="1"/>
    </xf>
    <xf numFmtId="0" fontId="30" fillId="35" borderId="0" xfId="55" applyFont="1" applyFill="1" applyBorder="1" applyAlignment="1" applyProtection="1">
      <alignment horizontal="center" vertical="center"/>
      <protection hidden="1"/>
    </xf>
    <xf numFmtId="0" fontId="28" fillId="35" borderId="0" xfId="55" applyFont="1" applyFill="1" applyBorder="1" applyAlignment="1" applyProtection="1">
      <alignment horizontal="center" vertical="center"/>
      <protection hidden="1"/>
    </xf>
    <xf numFmtId="0" fontId="7" fillId="35" borderId="10" xfId="55" applyFont="1" applyFill="1" applyBorder="1" applyAlignment="1" applyProtection="1">
      <alignment horizontal="left" vertical="center"/>
      <protection hidden="1"/>
    </xf>
    <xf numFmtId="0" fontId="4" fillId="35" borderId="10" xfId="55" applyFont="1" applyFill="1" applyBorder="1" applyAlignment="1" applyProtection="1">
      <alignment horizontal="left" vertical="center"/>
      <protection hidden="1"/>
    </xf>
    <xf numFmtId="0" fontId="0" fillId="35" borderId="10" xfId="55" applyNumberFormat="1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209" fontId="31" fillId="35" borderId="0" xfId="0" applyNumberFormat="1" applyFont="1" applyFill="1" applyBorder="1" applyAlignment="1" applyProtection="1">
      <alignment horizontal="centerContinuous" vertical="center"/>
      <protection hidden="1"/>
    </xf>
    <xf numFmtId="210" fontId="28" fillId="35" borderId="0" xfId="0" applyNumberFormat="1" applyFont="1" applyFill="1" applyBorder="1" applyAlignment="1" applyProtection="1">
      <alignment horizontal="centerContinuous" vertical="center"/>
      <protection hidden="1"/>
    </xf>
    <xf numFmtId="0" fontId="29" fillId="35" borderId="0" xfId="55" applyFont="1" applyFill="1" applyBorder="1" applyAlignment="1" applyProtection="1">
      <alignment horizontal="centerContinuous" vertical="center"/>
      <protection hidden="1"/>
    </xf>
    <xf numFmtId="0" fontId="32" fillId="35" borderId="0" xfId="55" applyFont="1" applyFill="1" applyBorder="1" applyAlignment="1" applyProtection="1">
      <alignment vertical="center"/>
      <protection hidden="1"/>
    </xf>
    <xf numFmtId="0" fontId="26" fillId="35" borderId="0" xfId="55" applyFont="1" applyFill="1" applyBorder="1" applyAlignment="1" applyProtection="1">
      <alignment horizontal="center" vertical="center"/>
      <protection hidden="1"/>
    </xf>
    <xf numFmtId="0" fontId="32" fillId="35" borderId="0" xfId="54" applyFont="1" applyFill="1" applyBorder="1" applyAlignment="1" applyProtection="1">
      <alignment horizontal="center" vertical="center"/>
      <protection hidden="1"/>
    </xf>
    <xf numFmtId="0" fontId="31" fillId="35" borderId="0" xfId="0" applyFont="1" applyFill="1" applyBorder="1" applyAlignment="1" applyProtection="1">
      <alignment horizontal="centerContinuous" vertical="center"/>
      <protection hidden="1"/>
    </xf>
    <xf numFmtId="0" fontId="0" fillId="35" borderId="36" xfId="55" applyFont="1" applyFill="1" applyBorder="1" applyAlignment="1" applyProtection="1">
      <alignment vertical="center"/>
      <protection hidden="1"/>
    </xf>
    <xf numFmtId="0" fontId="10" fillId="35" borderId="0" xfId="55" applyFont="1" applyFill="1" applyBorder="1" applyAlignment="1" applyProtection="1">
      <alignment horizontal="centerContinuous" vertical="top"/>
      <protection hidden="1"/>
    </xf>
    <xf numFmtId="0" fontId="4" fillId="35" borderId="0" xfId="55" applyFont="1" applyFill="1" applyBorder="1" applyAlignment="1" applyProtection="1">
      <alignment horizontal="centerContinuous" vertical="top"/>
      <protection hidden="1"/>
    </xf>
    <xf numFmtId="0" fontId="0" fillId="35" borderId="0" xfId="55" applyFont="1" applyFill="1" applyBorder="1" applyAlignment="1" applyProtection="1">
      <alignment vertical="center"/>
      <protection hidden="1"/>
    </xf>
    <xf numFmtId="0" fontId="29" fillId="35" borderId="0" xfId="54" applyFont="1" applyFill="1" applyBorder="1" applyAlignment="1" applyProtection="1">
      <alignment horizontal="center" vertical="center"/>
      <protection hidden="1"/>
    </xf>
    <xf numFmtId="0" fontId="33" fillId="35" borderId="0" xfId="54" applyFont="1" applyFill="1" applyBorder="1" applyAlignment="1" applyProtection="1">
      <alignment horizontal="center" vertical="center"/>
      <protection hidden="1"/>
    </xf>
    <xf numFmtId="0" fontId="34" fillId="35" borderId="0" xfId="54" applyFont="1" applyFill="1" applyBorder="1" applyAlignment="1" applyProtection="1">
      <alignment horizontal="center" vertical="center"/>
      <protection hidden="1"/>
    </xf>
    <xf numFmtId="0" fontId="10" fillId="35" borderId="0" xfId="55" applyFont="1" applyFill="1" applyBorder="1" applyAlignment="1" applyProtection="1">
      <alignment horizontal="centerContinuous" vertical="center"/>
      <protection hidden="1"/>
    </xf>
    <xf numFmtId="0" fontId="0" fillId="35" borderId="11" xfId="56" applyFont="1" applyFill="1" applyBorder="1" applyAlignment="1" applyProtection="1">
      <alignment vertical="center"/>
      <protection hidden="1"/>
    </xf>
    <xf numFmtId="0" fontId="0" fillId="35" borderId="36" xfId="56" applyFont="1" applyFill="1" applyBorder="1" applyAlignment="1" applyProtection="1">
      <alignment vertical="center"/>
      <protection hidden="1"/>
    </xf>
    <xf numFmtId="0" fontId="29" fillId="35" borderId="0" xfId="53" applyFont="1" applyFill="1" applyBorder="1" applyAlignment="1" applyProtection="1">
      <alignment horizontal="left" vertical="center"/>
      <protection hidden="1"/>
    </xf>
    <xf numFmtId="0" fontId="29" fillId="35" borderId="0" xfId="54" applyFont="1" applyFill="1" applyBorder="1" applyAlignment="1" applyProtection="1">
      <alignment vertical="center"/>
      <protection hidden="1"/>
    </xf>
    <xf numFmtId="0" fontId="0" fillId="35" borderId="0" xfId="55" applyFont="1" applyFill="1" applyBorder="1" applyAlignment="1" applyProtection="1">
      <alignment horizontal="center" vertical="center"/>
      <protection hidden="1"/>
    </xf>
    <xf numFmtId="0" fontId="10" fillId="35" borderId="0" xfId="55" applyFont="1" applyFill="1" applyAlignment="1" applyProtection="1">
      <alignment vertical="center"/>
      <protection hidden="1"/>
    </xf>
    <xf numFmtId="0" fontId="0" fillId="35" borderId="0" xfId="55" applyFont="1" applyFill="1" applyAlignment="1" applyProtection="1">
      <alignment horizontal="center" vertical="center"/>
      <protection hidden="1"/>
    </xf>
    <xf numFmtId="0" fontId="28" fillId="35" borderId="0" xfId="53" applyFont="1" applyFill="1" applyBorder="1" applyAlignment="1" applyProtection="1">
      <alignment horizontal="left" vertical="center"/>
      <protection hidden="1"/>
    </xf>
    <xf numFmtId="0" fontId="30" fillId="35" borderId="0" xfId="54" applyFont="1" applyFill="1" applyBorder="1" applyAlignment="1" applyProtection="1">
      <alignment horizontal="center" vertical="center"/>
      <protection hidden="1"/>
    </xf>
    <xf numFmtId="0" fontId="28" fillId="35" borderId="0" xfId="55" applyFont="1" applyFill="1" applyBorder="1" applyAlignment="1" applyProtection="1">
      <alignment vertical="center"/>
      <protection hidden="1"/>
    </xf>
    <xf numFmtId="0" fontId="5" fillId="35" borderId="36" xfId="56" applyFont="1" applyFill="1" applyBorder="1" applyAlignment="1" applyProtection="1">
      <alignment vertical="center"/>
      <protection hidden="1"/>
    </xf>
    <xf numFmtId="0" fontId="5" fillId="35" borderId="11" xfId="56" applyFont="1" applyFill="1" applyBorder="1" applyAlignment="1" applyProtection="1">
      <alignment horizontal="center" vertical="center"/>
      <protection hidden="1"/>
    </xf>
    <xf numFmtId="0" fontId="10" fillId="35" borderId="23" xfId="55" applyNumberFormat="1" applyFont="1" applyFill="1" applyBorder="1" applyAlignment="1" applyProtection="1">
      <alignment horizontal="center" vertical="center"/>
      <protection hidden="1"/>
    </xf>
    <xf numFmtId="0" fontId="20" fillId="35" borderId="0" xfId="0" applyFont="1" applyFill="1" applyBorder="1" applyAlignment="1" applyProtection="1">
      <alignment horizontal="centerContinuous" vertical="center"/>
      <protection hidden="1"/>
    </xf>
    <xf numFmtId="0" fontId="8" fillId="35" borderId="35" xfId="0" applyFont="1" applyFill="1" applyBorder="1" applyAlignment="1" applyProtection="1">
      <alignment horizontal="center" vertical="center"/>
      <protection hidden="1"/>
    </xf>
    <xf numFmtId="209" fontId="20" fillId="35" borderId="0" xfId="0" applyNumberFormat="1" applyFont="1" applyFill="1" applyBorder="1" applyAlignment="1" applyProtection="1">
      <alignment horizontal="centerContinuous" vertical="center"/>
      <protection hidden="1"/>
    </xf>
    <xf numFmtId="210" fontId="8" fillId="35" borderId="0" xfId="0" applyNumberFormat="1" applyFont="1" applyFill="1" applyBorder="1" applyAlignment="1" applyProtection="1">
      <alignment horizontal="centerContinuous" vertical="center"/>
      <protection hidden="1"/>
    </xf>
    <xf numFmtId="0" fontId="21" fillId="35" borderId="0" xfId="55" applyFont="1" applyFill="1" applyAlignment="1" applyProtection="1">
      <alignment horizontal="centerContinuous" vertical="center"/>
      <protection hidden="1"/>
    </xf>
    <xf numFmtId="0" fontId="22" fillId="35" borderId="0" xfId="54" applyFont="1" applyFill="1" applyBorder="1" applyAlignment="1" applyProtection="1">
      <alignment horizontal="center" vertical="center"/>
      <protection hidden="1"/>
    </xf>
    <xf numFmtId="0" fontId="14" fillId="35" borderId="0" xfId="54" applyFont="1" applyFill="1" applyBorder="1" applyAlignment="1" applyProtection="1">
      <alignment horizontal="center" vertical="center"/>
      <protection hidden="1"/>
    </xf>
    <xf numFmtId="0" fontId="15" fillId="35" borderId="0" xfId="54" applyFont="1" applyFill="1" applyBorder="1" applyAlignment="1" applyProtection="1">
      <alignment vertical="center"/>
      <protection hidden="1"/>
    </xf>
    <xf numFmtId="0" fontId="25" fillId="35" borderId="0" xfId="54" applyFont="1" applyFill="1" applyBorder="1" applyAlignment="1" applyProtection="1">
      <alignment horizontal="center" vertical="center"/>
      <protection hidden="1"/>
    </xf>
    <xf numFmtId="0" fontId="16" fillId="35" borderId="0" xfId="54" applyFont="1" applyFill="1" applyBorder="1" applyAlignment="1" applyProtection="1">
      <alignment horizontal="center" vertical="center"/>
      <protection hidden="1"/>
    </xf>
    <xf numFmtId="0" fontId="22" fillId="35" borderId="0" xfId="56" applyFont="1" applyFill="1" applyAlignment="1" applyProtection="1">
      <alignment horizontal="center" vertical="center"/>
      <protection hidden="1"/>
    </xf>
    <xf numFmtId="0" fontId="0" fillId="35" borderId="21" xfId="55" applyNumberFormat="1" applyFont="1" applyFill="1" applyBorder="1" applyAlignment="1" applyProtection="1">
      <alignment horizontal="center" vertical="center"/>
      <protection hidden="1"/>
    </xf>
    <xf numFmtId="0" fontId="0" fillId="35" borderId="36" xfId="55" applyFont="1" applyFill="1" applyBorder="1" applyAlignment="1" applyProtection="1">
      <alignment horizontal="center" vertical="center"/>
      <protection hidden="1"/>
    </xf>
    <xf numFmtId="0" fontId="11" fillId="35" borderId="0" xfId="54" applyFont="1" applyFill="1" applyBorder="1" applyAlignment="1" applyProtection="1">
      <alignment horizontal="center" vertical="center"/>
      <protection hidden="1"/>
    </xf>
    <xf numFmtId="0" fontId="0" fillId="35" borderId="11" xfId="55" applyFont="1" applyFill="1" applyBorder="1" applyAlignment="1" applyProtection="1">
      <alignment vertical="center"/>
      <protection hidden="1"/>
    </xf>
    <xf numFmtId="0" fontId="0" fillId="35" borderId="11" xfId="55" applyFont="1" applyFill="1" applyBorder="1" applyAlignment="1" applyProtection="1">
      <alignment horizontal="center" vertical="center"/>
      <protection hidden="1"/>
    </xf>
    <xf numFmtId="0" fontId="10" fillId="35" borderId="10" xfId="55" applyNumberFormat="1" applyFont="1" applyFill="1" applyBorder="1" applyAlignment="1" applyProtection="1">
      <alignment horizontal="center" vertical="center"/>
      <protection hidden="1"/>
    </xf>
    <xf numFmtId="0" fontId="6" fillId="35" borderId="0" xfId="55" applyFont="1" applyFill="1" applyAlignment="1" applyProtection="1">
      <alignment horizontal="center" vertical="center"/>
      <protection hidden="1"/>
    </xf>
    <xf numFmtId="0" fontId="26" fillId="35" borderId="0" xfId="55" applyFont="1" applyFill="1" applyAlignment="1" applyProtection="1">
      <alignment horizontal="center" vertical="center"/>
      <protection hidden="1"/>
    </xf>
    <xf numFmtId="0" fontId="10" fillId="35" borderId="21" xfId="55" applyNumberFormat="1" applyFont="1" applyFill="1" applyBorder="1" applyAlignment="1" applyProtection="1">
      <alignment horizontal="center" vertical="center"/>
      <protection hidden="1"/>
    </xf>
    <xf numFmtId="0" fontId="0" fillId="35" borderId="0" xfId="55" applyFont="1" applyFill="1" applyAlignment="1" applyProtection="1">
      <alignment horizontal="left" vertical="center"/>
      <protection hidden="1"/>
    </xf>
    <xf numFmtId="0" fontId="10" fillId="35" borderId="22" xfId="55" applyFont="1" applyFill="1" applyBorder="1" applyAlignment="1" applyProtection="1">
      <alignment horizontal="centerContinuous" vertical="top"/>
      <protection hidden="1"/>
    </xf>
    <xf numFmtId="0" fontId="4" fillId="35" borderId="22" xfId="55" applyFont="1" applyFill="1" applyBorder="1" applyAlignment="1" applyProtection="1">
      <alignment horizontal="centerContinuous" vertical="top"/>
      <protection hidden="1"/>
    </xf>
    <xf numFmtId="0" fontId="10" fillId="35" borderId="22" xfId="55" applyFont="1" applyFill="1" applyBorder="1" applyAlignment="1" applyProtection="1">
      <alignment horizontal="centerContinuous" vertical="center"/>
      <protection hidden="1"/>
    </xf>
    <xf numFmtId="0" fontId="4" fillId="35" borderId="22" xfId="55" applyFont="1" applyFill="1" applyBorder="1" applyAlignment="1" applyProtection="1">
      <alignment horizontal="centerContinuous" vertical="center"/>
      <protection hidden="1"/>
    </xf>
    <xf numFmtId="0" fontId="7" fillId="35" borderId="0" xfId="55" applyFont="1" applyFill="1" applyBorder="1" applyAlignment="1" applyProtection="1">
      <alignment horizontal="center" vertical="center"/>
      <protection hidden="1"/>
    </xf>
    <xf numFmtId="0" fontId="0" fillId="35" borderId="0" xfId="55" applyFont="1" applyFill="1" applyBorder="1" applyAlignment="1" applyProtection="1">
      <alignment horizontal="centerContinuous" vertical="center"/>
      <protection hidden="1"/>
    </xf>
    <xf numFmtId="0" fontId="8" fillId="35" borderId="36" xfId="55" applyFont="1" applyFill="1" applyBorder="1" applyAlignment="1" applyProtection="1">
      <alignment horizontal="center" vertical="center"/>
      <protection hidden="1"/>
    </xf>
    <xf numFmtId="0" fontId="0" fillId="35" borderId="0" xfId="55" applyFont="1" applyFill="1" applyBorder="1" applyAlignment="1" applyProtection="1">
      <alignment horizontal="left" vertical="center"/>
      <protection hidden="1"/>
    </xf>
    <xf numFmtId="0" fontId="7" fillId="35" borderId="0" xfId="55" applyFont="1" applyFill="1" applyAlignment="1" applyProtection="1">
      <alignment horizontal="center" vertical="center"/>
      <protection hidden="1"/>
    </xf>
    <xf numFmtId="0" fontId="4" fillId="35" borderId="0" xfId="55" applyFont="1" applyFill="1" applyAlignment="1" applyProtection="1">
      <alignment horizontal="center" vertical="center"/>
      <protection hidden="1"/>
    </xf>
    <xf numFmtId="0" fontId="0" fillId="35" borderId="23" xfId="55" applyNumberFormat="1" applyFont="1" applyFill="1" applyBorder="1" applyAlignment="1" applyProtection="1">
      <alignment horizontal="center" vertical="center"/>
      <protection hidden="1"/>
    </xf>
    <xf numFmtId="0" fontId="102" fillId="35" borderId="0" xfId="55" applyFont="1" applyFill="1" applyBorder="1" applyAlignment="1" applyProtection="1">
      <alignment vertical="center"/>
      <protection hidden="1"/>
    </xf>
    <xf numFmtId="0" fontId="5" fillId="35" borderId="0" xfId="56" applyFont="1" applyFill="1" applyAlignment="1" applyProtection="1">
      <alignment vertical="center"/>
      <protection hidden="1"/>
    </xf>
    <xf numFmtId="0" fontId="24" fillId="35" borderId="0" xfId="55" applyFont="1" applyFill="1" applyBorder="1" applyAlignment="1" applyProtection="1">
      <alignment vertical="center"/>
      <protection hidden="1"/>
    </xf>
    <xf numFmtId="0" fontId="22" fillId="35" borderId="0" xfId="55" applyFont="1" applyFill="1" applyAlignment="1" applyProtection="1">
      <alignment horizontal="center" vertical="center"/>
      <protection hidden="1"/>
    </xf>
    <xf numFmtId="0" fontId="24" fillId="35" borderId="0" xfId="56" applyFont="1" applyFill="1" applyBorder="1" applyAlignment="1" applyProtection="1">
      <alignment vertical="center"/>
      <protection hidden="1"/>
    </xf>
    <xf numFmtId="0" fontId="22" fillId="35" borderId="0" xfId="56" applyFont="1" applyFill="1" applyAlignment="1" applyProtection="1">
      <alignment vertical="center"/>
      <protection hidden="1"/>
    </xf>
    <xf numFmtId="0" fontId="35" fillId="35" borderId="0" xfId="54" applyFont="1" applyFill="1" applyBorder="1" applyAlignment="1" applyProtection="1">
      <alignment vertical="center"/>
      <protection hidden="1"/>
    </xf>
    <xf numFmtId="0" fontId="28" fillId="35" borderId="0" xfId="54" applyFont="1" applyFill="1" applyBorder="1" applyAlignment="1" applyProtection="1">
      <alignment horizontal="center" vertical="center"/>
      <protection hidden="1"/>
    </xf>
    <xf numFmtId="0" fontId="35" fillId="35" borderId="0" xfId="54" applyFont="1" applyFill="1" applyBorder="1" applyAlignment="1" applyProtection="1">
      <alignment horizontal="center" vertical="center"/>
      <protection hidden="1"/>
    </xf>
    <xf numFmtId="0" fontId="5" fillId="35" borderId="0" xfId="56" applyFont="1" applyFill="1" applyBorder="1" applyAlignment="1" applyProtection="1">
      <alignment horizontal="center" vertical="center"/>
      <protection hidden="1"/>
    </xf>
    <xf numFmtId="0" fontId="0" fillId="35" borderId="37" xfId="56" applyFont="1" applyFill="1" applyBorder="1" applyAlignment="1" applyProtection="1">
      <alignment horizontal="center" vertical="center"/>
      <protection hidden="1"/>
    </xf>
    <xf numFmtId="0" fontId="0" fillId="35" borderId="24" xfId="56" applyFont="1" applyFill="1" applyBorder="1" applyAlignment="1" applyProtection="1">
      <alignment vertical="center"/>
      <protection hidden="1"/>
    </xf>
    <xf numFmtId="0" fontId="0" fillId="35" borderId="25" xfId="56" applyFont="1" applyFill="1" applyBorder="1" applyAlignment="1" applyProtection="1">
      <alignment horizontal="center" vertical="center"/>
      <protection hidden="1"/>
    </xf>
    <xf numFmtId="0" fontId="7" fillId="35" borderId="27" xfId="55" applyFont="1" applyFill="1" applyBorder="1" applyAlignment="1" applyProtection="1">
      <alignment horizontal="left" vertical="center"/>
      <protection hidden="1"/>
    </xf>
    <xf numFmtId="0" fontId="4" fillId="35" borderId="27" xfId="55" applyFont="1" applyFill="1" applyBorder="1" applyAlignment="1" applyProtection="1">
      <alignment horizontal="left" vertical="center"/>
      <protection hidden="1"/>
    </xf>
    <xf numFmtId="0" fontId="7" fillId="35" borderId="26" xfId="55" applyFont="1" applyFill="1" applyBorder="1" applyAlignment="1" applyProtection="1">
      <alignment horizontal="left" vertical="center"/>
      <protection hidden="1"/>
    </xf>
    <xf numFmtId="0" fontId="0" fillId="35" borderId="36" xfId="54" applyFont="1" applyFill="1" applyBorder="1" applyAlignment="1" applyProtection="1">
      <alignment vertical="center"/>
      <protection hidden="1"/>
    </xf>
    <xf numFmtId="0" fontId="4" fillId="35" borderId="28" xfId="55" applyFont="1" applyFill="1" applyBorder="1" applyAlignment="1" applyProtection="1">
      <alignment vertical="center"/>
      <protection hidden="1"/>
    </xf>
    <xf numFmtId="0" fontId="37" fillId="35" borderId="12" xfId="54" applyFont="1" applyFill="1" applyBorder="1" applyAlignment="1" applyProtection="1">
      <alignment horizontal="center" vertical="center"/>
      <protection hidden="1"/>
    </xf>
    <xf numFmtId="0" fontId="7" fillId="35" borderId="12" xfId="54" applyFont="1" applyFill="1" applyBorder="1" applyAlignment="1" applyProtection="1">
      <alignment vertical="center"/>
      <protection hidden="1"/>
    </xf>
    <xf numFmtId="0" fontId="26" fillId="35" borderId="12" xfId="54" applyFont="1" applyFill="1" applyBorder="1" applyAlignment="1" applyProtection="1">
      <alignment horizontal="center" vertical="center"/>
      <protection hidden="1"/>
    </xf>
    <xf numFmtId="0" fontId="4" fillId="35" borderId="12" xfId="54" applyFont="1" applyFill="1" applyBorder="1" applyAlignment="1" applyProtection="1">
      <alignment vertical="center"/>
      <protection hidden="1"/>
    </xf>
    <xf numFmtId="0" fontId="7" fillId="35" borderId="12" xfId="53" applyFont="1" applyFill="1" applyBorder="1" applyAlignment="1" applyProtection="1">
      <alignment horizontal="right" vertical="center"/>
      <protection hidden="1"/>
    </xf>
    <xf numFmtId="0" fontId="4" fillId="35" borderId="13" xfId="54" applyFont="1" applyFill="1" applyBorder="1" applyAlignment="1" applyProtection="1">
      <alignment horizontal="center" vertical="center"/>
      <protection hidden="1"/>
    </xf>
    <xf numFmtId="0" fontId="4" fillId="35" borderId="29" xfId="55" applyFont="1" applyFill="1" applyBorder="1" applyAlignment="1" applyProtection="1">
      <alignment vertical="center"/>
      <protection hidden="1"/>
    </xf>
    <xf numFmtId="0" fontId="37" fillId="35" borderId="0" xfId="54" applyFont="1" applyFill="1" applyBorder="1" applyAlignment="1" applyProtection="1">
      <alignment horizontal="center" vertical="center"/>
      <protection hidden="1"/>
    </xf>
    <xf numFmtId="0" fontId="7" fillId="35" borderId="0" xfId="54" applyFont="1" applyFill="1" applyBorder="1" applyAlignment="1" applyProtection="1">
      <alignment vertical="center"/>
      <protection hidden="1"/>
    </xf>
    <xf numFmtId="0" fontId="7" fillId="35" borderId="0" xfId="56" applyFont="1" applyFill="1" applyBorder="1" applyAlignment="1" applyProtection="1">
      <alignment vertical="center"/>
      <protection hidden="1"/>
    </xf>
    <xf numFmtId="0" fontId="7" fillId="35" borderId="0" xfId="53" applyFont="1" applyFill="1" applyBorder="1" applyAlignment="1" applyProtection="1">
      <alignment horizontal="right" vertical="center"/>
      <protection hidden="1"/>
    </xf>
    <xf numFmtId="0" fontId="4" fillId="35" borderId="0" xfId="54" applyFont="1" applyFill="1" applyBorder="1" applyAlignment="1" applyProtection="1">
      <alignment horizontal="center" vertical="center"/>
      <protection hidden="1"/>
    </xf>
    <xf numFmtId="0" fontId="7" fillId="35" borderId="0" xfId="54" applyFont="1" applyFill="1" applyBorder="1" applyAlignment="1" applyProtection="1">
      <alignment horizontal="center" vertical="center"/>
      <protection hidden="1"/>
    </xf>
    <xf numFmtId="0" fontId="36" fillId="35" borderId="0" xfId="54" applyFont="1" applyFill="1" applyBorder="1" applyAlignment="1" applyProtection="1">
      <alignment horizontal="center" vertical="center"/>
      <protection hidden="1"/>
    </xf>
    <xf numFmtId="0" fontId="4" fillId="35" borderId="14" xfId="54" applyFont="1" applyFill="1" applyBorder="1" applyAlignment="1" applyProtection="1">
      <alignment horizontal="center" vertical="center"/>
      <protection hidden="1"/>
    </xf>
    <xf numFmtId="0" fontId="7" fillId="35" borderId="0" xfId="55" applyFont="1" applyFill="1" applyBorder="1" applyAlignment="1" applyProtection="1">
      <alignment horizontal="center" vertical="center"/>
      <protection hidden="1"/>
    </xf>
    <xf numFmtId="0" fontId="4" fillId="35" borderId="29" xfId="55" applyFont="1" applyFill="1" applyBorder="1" applyAlignment="1" applyProtection="1">
      <alignment horizontal="left" vertical="center" indent="1"/>
      <protection hidden="1"/>
    </xf>
    <xf numFmtId="0" fontId="4" fillId="35" borderId="0" xfId="54" applyFont="1" applyFill="1" applyBorder="1" applyAlignment="1" applyProtection="1">
      <alignment vertical="center"/>
      <protection hidden="1"/>
    </xf>
    <xf numFmtId="0" fontId="29" fillId="35" borderId="38" xfId="55" applyNumberFormat="1" applyFont="1" applyFill="1" applyBorder="1" applyAlignment="1" applyProtection="1">
      <alignment horizontal="center" vertical="center"/>
      <protection hidden="1"/>
    </xf>
    <xf numFmtId="0" fontId="0" fillId="35" borderId="25" xfId="56" applyFont="1" applyFill="1" applyBorder="1" applyAlignment="1" applyProtection="1">
      <alignment vertical="center"/>
      <protection hidden="1"/>
    </xf>
    <xf numFmtId="0" fontId="0" fillId="35" borderId="0" xfId="56" applyFont="1" applyFill="1" applyBorder="1" applyAlignment="1" applyProtection="1">
      <alignment horizontal="center" vertical="center"/>
      <protection hidden="1"/>
    </xf>
    <xf numFmtId="0" fontId="4" fillId="35" borderId="0" xfId="56" applyFont="1" applyFill="1" applyBorder="1" applyAlignment="1" applyProtection="1">
      <alignment horizontal="center" vertical="center"/>
      <protection hidden="1"/>
    </xf>
    <xf numFmtId="0" fontId="4" fillId="35" borderId="29" xfId="56" applyFont="1" applyFill="1" applyBorder="1" applyAlignment="1" applyProtection="1">
      <alignment vertical="center"/>
      <protection hidden="1"/>
    </xf>
    <xf numFmtId="0" fontId="29" fillId="35" borderId="38" xfId="55" applyFont="1" applyFill="1" applyBorder="1" applyAlignment="1" applyProtection="1">
      <alignment vertical="center"/>
      <protection hidden="1"/>
    </xf>
    <xf numFmtId="0" fontId="4" fillId="35" borderId="30" xfId="56" applyFont="1" applyFill="1" applyBorder="1" applyAlignment="1" applyProtection="1">
      <alignment vertical="center"/>
      <protection hidden="1"/>
    </xf>
    <xf numFmtId="0" fontId="7" fillId="35" borderId="15" xfId="56" applyFont="1" applyFill="1" applyBorder="1" applyAlignment="1" applyProtection="1">
      <alignment vertical="center"/>
      <protection hidden="1"/>
    </xf>
    <xf numFmtId="0" fontId="4" fillId="35" borderId="15" xfId="56" applyFont="1" applyFill="1" applyBorder="1" applyAlignment="1" applyProtection="1">
      <alignment vertical="center"/>
      <protection hidden="1"/>
    </xf>
    <xf numFmtId="0" fontId="7" fillId="35" borderId="15" xfId="56" applyFont="1" applyFill="1" applyBorder="1" applyAlignment="1" applyProtection="1">
      <alignment horizontal="center" vertical="center"/>
      <protection hidden="1"/>
    </xf>
    <xf numFmtId="0" fontId="4" fillId="35" borderId="15" xfId="55" applyFont="1" applyFill="1" applyBorder="1" applyAlignment="1" applyProtection="1">
      <alignment horizontal="left" vertical="center"/>
      <protection hidden="1"/>
    </xf>
    <xf numFmtId="0" fontId="7" fillId="35" borderId="15" xfId="55" applyFont="1" applyFill="1" applyBorder="1" applyAlignment="1" applyProtection="1">
      <alignment vertical="center"/>
      <protection hidden="1"/>
    </xf>
    <xf numFmtId="0" fontId="4" fillId="35" borderId="16" xfId="56" applyFont="1" applyFill="1" applyBorder="1" applyAlignment="1" applyProtection="1">
      <alignment vertical="center"/>
      <protection hidden="1"/>
    </xf>
    <xf numFmtId="0" fontId="10" fillId="35" borderId="0" xfId="56" applyFont="1" applyFill="1" applyBorder="1" applyAlignment="1" applyProtection="1">
      <alignment horizontal="center" vertical="center"/>
      <protection hidden="1"/>
    </xf>
    <xf numFmtId="0" fontId="23" fillId="35" borderId="0" xfId="55" applyFont="1" applyFill="1" applyAlignment="1" applyProtection="1">
      <alignment horizontal="center" vertical="center"/>
      <protection hidden="1"/>
    </xf>
    <xf numFmtId="0" fontId="28" fillId="35" borderId="0" xfId="56" applyFont="1" applyFill="1" applyAlignment="1" applyProtection="1">
      <alignment vertical="center"/>
      <protection hidden="1"/>
    </xf>
    <xf numFmtId="0" fontId="29" fillId="35" borderId="0" xfId="56" applyFont="1" applyFill="1" applyAlignment="1" applyProtection="1">
      <alignment vertical="center"/>
      <protection hidden="1"/>
    </xf>
    <xf numFmtId="0" fontId="0" fillId="35" borderId="38" xfId="56" applyFont="1" applyFill="1" applyBorder="1" applyAlignment="1" applyProtection="1">
      <alignment vertical="center"/>
      <protection hidden="1"/>
    </xf>
    <xf numFmtId="0" fontId="8" fillId="35" borderId="0" xfId="56" applyFont="1" applyFill="1" applyBorder="1" applyAlignment="1" applyProtection="1">
      <alignment horizontal="center" vertical="center"/>
      <protection hidden="1"/>
    </xf>
    <xf numFmtId="0" fontId="0" fillId="35" borderId="25" xfId="55" applyFont="1" applyFill="1" applyBorder="1" applyAlignment="1" applyProtection="1">
      <alignment vertical="center"/>
      <protection hidden="1"/>
    </xf>
    <xf numFmtId="0" fontId="8" fillId="35" borderId="0" xfId="55" applyFont="1" applyFill="1" applyAlignment="1" applyProtection="1">
      <alignment horizontal="center" vertical="center"/>
      <protection hidden="1"/>
    </xf>
    <xf numFmtId="0" fontId="10" fillId="35" borderId="0" xfId="55" applyFont="1" applyFill="1" applyBorder="1" applyAlignment="1" applyProtection="1">
      <alignment horizontal="center" vertical="center"/>
      <protection hidden="1"/>
    </xf>
    <xf numFmtId="0" fontId="6" fillId="35" borderId="25" xfId="55" applyFont="1" applyFill="1" applyBorder="1" applyAlignment="1" applyProtection="1">
      <alignment horizontal="center" vertical="center"/>
      <protection hidden="1"/>
    </xf>
    <xf numFmtId="0" fontId="6" fillId="35" borderId="0" xfId="55" applyFont="1" applyFill="1" applyBorder="1" applyAlignment="1" applyProtection="1">
      <alignment horizontal="center" vertical="center"/>
      <protection hidden="1"/>
    </xf>
    <xf numFmtId="0" fontId="10" fillId="35" borderId="0" xfId="55" applyFont="1" applyFill="1" applyAlignment="1" applyProtection="1">
      <alignment horizontal="center" vertical="center"/>
      <protection hidden="1"/>
    </xf>
    <xf numFmtId="0" fontId="7" fillId="35" borderId="25" xfId="55" applyFont="1" applyFill="1" applyBorder="1" applyAlignment="1" applyProtection="1">
      <alignment horizontal="center" vertical="center"/>
      <protection hidden="1"/>
    </xf>
    <xf numFmtId="0" fontId="7" fillId="35" borderId="0" xfId="55" applyFont="1" applyFill="1" applyBorder="1" applyAlignment="1" applyProtection="1">
      <alignment horizontal="left" vertical="center"/>
      <protection hidden="1"/>
    </xf>
    <xf numFmtId="0" fontId="26" fillId="35" borderId="0" xfId="54" applyFont="1" applyFill="1" applyBorder="1" applyAlignment="1" applyProtection="1">
      <alignment horizontal="center" vertical="center"/>
      <protection hidden="1"/>
    </xf>
    <xf numFmtId="0" fontId="7" fillId="35" borderId="38" xfId="54" applyFont="1" applyFill="1" applyBorder="1" applyAlignment="1" applyProtection="1">
      <alignment vertical="center"/>
      <protection hidden="1"/>
    </xf>
    <xf numFmtId="0" fontId="8" fillId="35" borderId="25" xfId="55" applyFont="1" applyFill="1" applyBorder="1" applyAlignment="1" applyProtection="1">
      <alignment horizontal="center" vertical="center"/>
      <protection hidden="1"/>
    </xf>
    <xf numFmtId="0" fontId="8" fillId="35" borderId="0" xfId="55" applyFont="1" applyFill="1" applyBorder="1" applyAlignment="1" applyProtection="1">
      <alignment horizontal="center" vertical="center"/>
      <protection hidden="1"/>
    </xf>
    <xf numFmtId="0" fontId="0" fillId="35" borderId="10" xfId="55" applyNumberFormat="1" applyFont="1" applyFill="1" applyBorder="1" applyAlignment="1" applyProtection="1">
      <alignment horizontal="right" vertical="center"/>
      <protection hidden="1"/>
    </xf>
    <xf numFmtId="0" fontId="0" fillId="35" borderId="39" xfId="56" applyFont="1" applyFill="1" applyBorder="1" applyAlignment="1" applyProtection="1">
      <alignment vertical="center"/>
      <protection hidden="1"/>
    </xf>
    <xf numFmtId="0" fontId="4" fillId="35" borderId="39" xfId="56" applyFont="1" applyFill="1" applyBorder="1" applyAlignment="1" applyProtection="1">
      <alignment vertical="center"/>
      <protection hidden="1"/>
    </xf>
    <xf numFmtId="202" fontId="7" fillId="35" borderId="0" xfId="54" applyNumberFormat="1" applyFont="1" applyFill="1" applyBorder="1" applyAlignment="1" applyProtection="1">
      <alignment vertical="center"/>
      <protection hidden="1"/>
    </xf>
    <xf numFmtId="202" fontId="7" fillId="35" borderId="38" xfId="54" applyNumberFormat="1" applyFont="1" applyFill="1" applyBorder="1" applyAlignment="1" applyProtection="1">
      <alignment vertical="center"/>
      <protection hidden="1"/>
    </xf>
    <xf numFmtId="0" fontId="0" fillId="35" borderId="25" xfId="55" applyFont="1" applyFill="1" applyBorder="1" applyAlignment="1" applyProtection="1">
      <alignment horizontal="left" vertical="center"/>
      <protection hidden="1"/>
    </xf>
    <xf numFmtId="0" fontId="7" fillId="35" borderId="38" xfId="54" applyFont="1" applyFill="1" applyBorder="1" applyAlignment="1" applyProtection="1">
      <alignment horizontal="center" vertical="center"/>
      <protection hidden="1"/>
    </xf>
    <xf numFmtId="0" fontId="7" fillId="35" borderId="0" xfId="55" applyFont="1" applyFill="1" applyBorder="1" applyAlignment="1" applyProtection="1">
      <alignment vertical="center"/>
      <protection hidden="1"/>
    </xf>
    <xf numFmtId="0" fontId="7" fillId="35" borderId="38" xfId="55" applyFont="1" applyFill="1" applyBorder="1" applyAlignment="1" applyProtection="1">
      <alignment vertical="center"/>
      <protection hidden="1"/>
    </xf>
    <xf numFmtId="0" fontId="7" fillId="35" borderId="25" xfId="55" applyFont="1" applyFill="1" applyBorder="1" applyAlignment="1" applyProtection="1">
      <alignment horizontal="left" vertical="center"/>
      <protection hidden="1"/>
    </xf>
    <xf numFmtId="14" fontId="7" fillId="35" borderId="25" xfId="55" applyNumberFormat="1" applyFont="1" applyFill="1" applyBorder="1" applyAlignment="1" applyProtection="1" quotePrefix="1">
      <alignment horizontal="center" vertical="center"/>
      <protection hidden="1"/>
    </xf>
    <xf numFmtId="14" fontId="7" fillId="35" borderId="0" xfId="55" applyNumberFormat="1" applyFont="1" applyFill="1" applyBorder="1" applyAlignment="1" applyProtection="1" quotePrefix="1">
      <alignment horizontal="center" vertical="center"/>
      <protection hidden="1"/>
    </xf>
    <xf numFmtId="14" fontId="4" fillId="35" borderId="0" xfId="55" applyNumberFormat="1" applyFont="1" applyFill="1" applyBorder="1" applyAlignment="1" applyProtection="1" quotePrefix="1">
      <alignment horizontal="center" vertical="center"/>
      <protection hidden="1"/>
    </xf>
    <xf numFmtId="0" fontId="4" fillId="35" borderId="0" xfId="55" applyFont="1" applyFill="1" applyBorder="1" applyAlignment="1" applyProtection="1">
      <alignment horizontal="left" vertical="center" indent="1"/>
      <protection hidden="1"/>
    </xf>
    <xf numFmtId="0" fontId="0" fillId="35" borderId="26" xfId="55" applyFont="1" applyFill="1" applyBorder="1" applyAlignment="1" applyProtection="1">
      <alignment vertical="center"/>
      <protection hidden="1"/>
    </xf>
    <xf numFmtId="0" fontId="0" fillId="35" borderId="27" xfId="55" applyFont="1" applyFill="1" applyBorder="1" applyAlignment="1" applyProtection="1">
      <alignment vertical="center"/>
      <protection hidden="1"/>
    </xf>
    <xf numFmtId="0" fontId="4" fillId="35" borderId="27" xfId="55" applyFont="1" applyFill="1" applyBorder="1" applyAlignment="1" applyProtection="1">
      <alignment vertical="center"/>
      <protection hidden="1"/>
    </xf>
    <xf numFmtId="0" fontId="4" fillId="35" borderId="38" xfId="55" applyFont="1" applyFill="1" applyBorder="1" applyAlignment="1" applyProtection="1">
      <alignment vertical="center"/>
      <protection hidden="1"/>
    </xf>
    <xf numFmtId="0" fontId="7" fillId="35" borderId="26" xfId="55" applyFont="1" applyFill="1" applyBorder="1" applyAlignment="1" applyProtection="1">
      <alignment horizontal="center" vertical="center"/>
      <protection hidden="1"/>
    </xf>
    <xf numFmtId="0" fontId="7" fillId="35" borderId="27" xfId="55" applyFont="1" applyFill="1" applyBorder="1" applyAlignment="1" applyProtection="1">
      <alignment horizontal="center" vertical="center"/>
      <protection hidden="1"/>
    </xf>
    <xf numFmtId="0" fontId="4" fillId="35" borderId="27" xfId="55" applyFont="1" applyFill="1" applyBorder="1" applyAlignment="1" applyProtection="1">
      <alignment horizontal="center" vertical="center"/>
      <protection hidden="1"/>
    </xf>
    <xf numFmtId="0" fontId="7" fillId="35" borderId="38" xfId="56" applyFont="1" applyFill="1" applyBorder="1" applyAlignment="1" applyProtection="1">
      <alignment vertical="center"/>
      <protection hidden="1"/>
    </xf>
    <xf numFmtId="0" fontId="0" fillId="35" borderId="0" xfId="55" applyFont="1" applyFill="1" applyAlignment="1" applyProtection="1">
      <alignment horizontal="center"/>
      <protection hidden="1"/>
    </xf>
    <xf numFmtId="0" fontId="0" fillId="35" borderId="25" xfId="55" applyFont="1" applyFill="1" applyBorder="1" applyProtection="1">
      <alignment/>
      <protection hidden="1"/>
    </xf>
    <xf numFmtId="0" fontId="0" fillId="35" borderId="0" xfId="55" applyFont="1" applyFill="1" applyBorder="1" applyProtection="1">
      <alignment/>
      <protection hidden="1"/>
    </xf>
    <xf numFmtId="0" fontId="4" fillId="35" borderId="0" xfId="55" applyFont="1" applyFill="1" applyBorder="1" applyProtection="1">
      <alignment/>
      <protection hidden="1"/>
    </xf>
    <xf numFmtId="0" fontId="0" fillId="35" borderId="0" xfId="55" applyFont="1" applyFill="1" applyProtection="1">
      <alignment/>
      <protection hidden="1"/>
    </xf>
    <xf numFmtId="0" fontId="4" fillId="35" borderId="0" xfId="55" applyFont="1" applyFill="1" applyProtection="1">
      <alignment/>
      <protection hidden="1"/>
    </xf>
    <xf numFmtId="0" fontId="0" fillId="35" borderId="26" xfId="55" applyFont="1" applyFill="1" applyBorder="1" applyProtection="1">
      <alignment/>
      <protection hidden="1"/>
    </xf>
    <xf numFmtId="0" fontId="0" fillId="35" borderId="27" xfId="55" applyFont="1" applyFill="1" applyBorder="1" applyProtection="1">
      <alignment/>
      <protection hidden="1"/>
    </xf>
    <xf numFmtId="0" fontId="4" fillId="35" borderId="27" xfId="55" applyFont="1" applyFill="1" applyBorder="1" applyProtection="1">
      <alignment/>
      <protection hidden="1"/>
    </xf>
    <xf numFmtId="0" fontId="5" fillId="35" borderId="36" xfId="56" applyFont="1" applyFill="1" applyBorder="1" applyAlignment="1" applyProtection="1">
      <alignment horizontal="right" vertical="center"/>
      <protection hidden="1"/>
    </xf>
    <xf numFmtId="0" fontId="0" fillId="35" borderId="0" xfId="55" applyNumberFormat="1" applyFont="1" applyFill="1" applyBorder="1" applyAlignment="1" applyProtection="1">
      <alignment horizontal="center" vertical="center"/>
      <protection hidden="1"/>
    </xf>
    <xf numFmtId="0" fontId="0" fillId="35" borderId="0" xfId="55" applyFont="1" applyFill="1" applyAlignment="1" applyProtection="1">
      <alignment horizontal="left"/>
      <protection hidden="1"/>
    </xf>
    <xf numFmtId="0" fontId="5" fillId="35" borderId="0" xfId="56" applyFont="1" applyFill="1" applyBorder="1" applyAlignment="1" applyProtection="1">
      <alignment vertical="center"/>
      <protection hidden="1"/>
    </xf>
    <xf numFmtId="0" fontId="11" fillId="35" borderId="36" xfId="54" applyFont="1" applyFill="1" applyBorder="1" applyAlignment="1" applyProtection="1">
      <alignment horizontal="center" vertical="center"/>
      <protection hidden="1"/>
    </xf>
    <xf numFmtId="0" fontId="11" fillId="35" borderId="11" xfId="54" applyFont="1" applyFill="1" applyBorder="1" applyAlignment="1" applyProtection="1">
      <alignment horizontal="center" vertical="center"/>
      <protection hidden="1"/>
    </xf>
    <xf numFmtId="0" fontId="4" fillId="35" borderId="0" xfId="55" applyFont="1" applyFill="1" applyAlignment="1" applyProtection="1">
      <alignment horizontal="left"/>
      <protection hidden="1"/>
    </xf>
    <xf numFmtId="0" fontId="0" fillId="35" borderId="34" xfId="55" applyFont="1" applyFill="1" applyBorder="1" applyAlignment="1" applyProtection="1">
      <alignment vertical="center"/>
      <protection hidden="1"/>
    </xf>
    <xf numFmtId="0" fontId="0" fillId="35" borderId="11" xfId="55" applyNumberFormat="1" applyFont="1" applyFill="1" applyBorder="1" applyAlignment="1" applyProtection="1">
      <alignment horizontal="center" vertical="center"/>
      <protection hidden="1"/>
    </xf>
    <xf numFmtId="0" fontId="0" fillId="35" borderId="0" xfId="55" applyFont="1" applyFill="1" applyBorder="1" applyAlignment="1" applyProtection="1">
      <alignment horizontal="center"/>
      <protection hidden="1"/>
    </xf>
    <xf numFmtId="0" fontId="103" fillId="35" borderId="0" xfId="55" applyFont="1" applyFill="1" applyBorder="1" applyAlignment="1" applyProtection="1">
      <alignment horizontal="right" vertical="center"/>
      <protection hidden="1"/>
    </xf>
    <xf numFmtId="0" fontId="0" fillId="35" borderId="40" xfId="55" applyFont="1" applyFill="1" applyBorder="1" applyProtection="1">
      <alignment/>
      <protection hidden="1"/>
    </xf>
    <xf numFmtId="0" fontId="0" fillId="35" borderId="39" xfId="55" applyFont="1" applyFill="1" applyBorder="1" applyProtection="1">
      <alignment/>
      <protection hidden="1"/>
    </xf>
    <xf numFmtId="0" fontId="4" fillId="35" borderId="39" xfId="55" applyFont="1" applyFill="1" applyBorder="1" applyProtection="1">
      <alignment/>
      <protection hidden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19" fillId="35" borderId="10" xfId="0" applyFont="1" applyFill="1" applyBorder="1" applyAlignment="1">
      <alignment vertical="center"/>
    </xf>
    <xf numFmtId="0" fontId="19" fillId="35" borderId="10" xfId="54" applyFont="1" applyFill="1" applyBorder="1" applyAlignment="1" applyProtection="1">
      <alignment vertical="center"/>
      <protection hidden="1"/>
    </xf>
    <xf numFmtId="0" fontId="29" fillId="35" borderId="0" xfId="55" applyFont="1" applyFill="1" applyBorder="1" applyAlignment="1" applyProtection="1">
      <alignment horizontal="center"/>
      <protection hidden="1"/>
    </xf>
    <xf numFmtId="0" fontId="29" fillId="35" borderId="0" xfId="55" applyFont="1" applyFill="1" applyBorder="1" applyProtection="1">
      <alignment/>
      <protection hidden="1"/>
    </xf>
    <xf numFmtId="0" fontId="28" fillId="35" borderId="0" xfId="55" applyFont="1" applyFill="1" applyBorder="1" applyProtection="1">
      <alignment/>
      <protection hidden="1"/>
    </xf>
    <xf numFmtId="0" fontId="31" fillId="35" borderId="0" xfId="56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Alignment="1">
      <alignment vertical="center"/>
    </xf>
    <xf numFmtId="202" fontId="4" fillId="35" borderId="0" xfId="54" applyNumberFormat="1" applyFont="1" applyFill="1" applyBorder="1" applyAlignment="1" applyProtection="1">
      <alignment vertical="center"/>
      <protection hidden="1"/>
    </xf>
    <xf numFmtId="0" fontId="28" fillId="35" borderId="0" xfId="55" applyNumberFormat="1" applyFont="1" applyFill="1" applyBorder="1" applyAlignment="1" applyProtection="1">
      <alignment horizontal="center" vertical="center"/>
      <protection hidden="1"/>
    </xf>
    <xf numFmtId="0" fontId="25" fillId="35" borderId="0" xfId="53" applyFont="1" applyFill="1" applyBorder="1" applyAlignment="1" applyProtection="1">
      <alignment horizontal="right" vertical="center"/>
      <protection hidden="1"/>
    </xf>
    <xf numFmtId="0" fontId="34" fillId="35" borderId="0" xfId="55" applyFont="1" applyFill="1" applyBorder="1" applyAlignment="1" applyProtection="1">
      <alignment horizontal="center" vertical="center"/>
      <protection hidden="1"/>
    </xf>
    <xf numFmtId="0" fontId="5" fillId="35" borderId="0" xfId="54" applyFont="1" applyFill="1" applyBorder="1" applyAlignment="1" applyProtection="1">
      <alignment horizontal="center" vertical="center"/>
      <protection hidden="1"/>
    </xf>
    <xf numFmtId="209" fontId="28" fillId="35" borderId="0" xfId="0" applyNumberFormat="1" applyFont="1" applyFill="1" applyBorder="1" applyAlignment="1" applyProtection="1">
      <alignment horizontal="center" vertical="center"/>
      <protection hidden="1"/>
    </xf>
    <xf numFmtId="210" fontId="28" fillId="35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0" xfId="56" applyFont="1" applyFill="1" applyBorder="1" applyAlignment="1" applyProtection="1">
      <alignment horizontal="center" vertical="center"/>
      <protection hidden="1"/>
    </xf>
    <xf numFmtId="0" fontId="28" fillId="35" borderId="0" xfId="55" applyFont="1" applyFill="1" applyBorder="1" applyAlignment="1" applyProtection="1">
      <alignment/>
      <protection hidden="1"/>
    </xf>
    <xf numFmtId="0" fontId="31" fillId="35" borderId="0" xfId="55" applyFont="1" applyFill="1" applyBorder="1" applyAlignment="1" applyProtection="1">
      <alignment horizontal="center"/>
      <protection hidden="1"/>
    </xf>
    <xf numFmtId="0" fontId="28" fillId="35" borderId="0" xfId="55" applyFont="1" applyFill="1" applyBorder="1" applyAlignment="1" applyProtection="1">
      <alignment horizontal="center"/>
      <protection hidden="1"/>
    </xf>
    <xf numFmtId="0" fontId="33" fillId="35" borderId="0" xfId="55" applyFont="1" applyFill="1" applyBorder="1" applyAlignment="1" applyProtection="1">
      <alignment horizontal="center" vertical="center"/>
      <protection hidden="1"/>
    </xf>
    <xf numFmtId="0" fontId="28" fillId="35" borderId="0" xfId="55" applyFont="1" applyFill="1" applyBorder="1" applyAlignment="1" applyProtection="1">
      <alignment horizontal="center" vertical="center"/>
      <protection hidden="1"/>
    </xf>
    <xf numFmtId="0" fontId="35" fillId="35" borderId="0" xfId="55" applyFont="1" applyFill="1" applyBorder="1" applyAlignment="1" applyProtection="1">
      <alignment horizontal="center" vertical="center"/>
      <protection hidden="1"/>
    </xf>
    <xf numFmtId="0" fontId="104" fillId="36" borderId="31" xfId="55" applyFont="1" applyFill="1" applyBorder="1" applyAlignment="1" applyProtection="1">
      <alignment horizontal="center" vertical="center"/>
      <protection hidden="1"/>
    </xf>
    <xf numFmtId="0" fontId="104" fillId="36" borderId="32" xfId="55" applyFont="1" applyFill="1" applyBorder="1" applyAlignment="1" applyProtection="1">
      <alignment horizontal="center" vertical="center"/>
      <protection hidden="1"/>
    </xf>
    <xf numFmtId="0" fontId="104" fillId="36" borderId="33" xfId="55" applyFont="1" applyFill="1" applyBorder="1" applyAlignment="1" applyProtection="1">
      <alignment horizontal="center" vertical="center"/>
      <protection hidden="1"/>
    </xf>
    <xf numFmtId="0" fontId="5" fillId="36" borderId="31" xfId="55" applyFont="1" applyFill="1" applyBorder="1" applyAlignment="1" applyProtection="1">
      <alignment horizontal="center" vertical="center"/>
      <protection hidden="1"/>
    </xf>
    <xf numFmtId="0" fontId="5" fillId="36" borderId="32" xfId="55" applyFont="1" applyFill="1" applyBorder="1" applyAlignment="1" applyProtection="1">
      <alignment horizontal="center" vertical="center"/>
      <protection hidden="1"/>
    </xf>
    <xf numFmtId="0" fontId="5" fillId="36" borderId="33" xfId="55" applyFont="1" applyFill="1" applyBorder="1" applyAlignment="1" applyProtection="1">
      <alignment horizontal="center" vertical="center"/>
      <protection hidden="1"/>
    </xf>
    <xf numFmtId="0" fontId="5" fillId="36" borderId="31" xfId="55" applyFont="1" applyFill="1" applyBorder="1" applyAlignment="1" applyProtection="1">
      <alignment horizontal="centerContinuous" vertical="center"/>
      <protection hidden="1"/>
    </xf>
    <xf numFmtId="0" fontId="5" fillId="36" borderId="32" xfId="55" applyFont="1" applyFill="1" applyBorder="1" applyAlignment="1" applyProtection="1">
      <alignment horizontal="center"/>
      <protection hidden="1"/>
    </xf>
    <xf numFmtId="0" fontId="5" fillId="36" borderId="33" xfId="55" applyFont="1" applyFill="1" applyBorder="1" applyAlignment="1" applyProtection="1">
      <alignment horizontal="center"/>
      <protection hidden="1"/>
    </xf>
    <xf numFmtId="0" fontId="5" fillId="36" borderId="32" xfId="55" applyFont="1" applyFill="1" applyBorder="1" applyAlignment="1" applyProtection="1">
      <alignment horizontal="centerContinuous" vertical="center"/>
      <protection hidden="1"/>
    </xf>
    <xf numFmtId="0" fontId="5" fillId="36" borderId="33" xfId="55" applyFont="1" applyFill="1" applyBorder="1" applyAlignment="1" applyProtection="1">
      <alignment horizontal="centerContinuous" vertical="center"/>
      <protection hidden="1"/>
    </xf>
    <xf numFmtId="0" fontId="42" fillId="35" borderId="0" xfId="55" applyFont="1" applyFill="1" applyBorder="1" applyAlignment="1" applyProtection="1">
      <alignment horizontal="right" vertical="center"/>
      <protection hidden="1"/>
    </xf>
    <xf numFmtId="0" fontId="41" fillId="35" borderId="0" xfId="55" applyFont="1" applyFill="1" applyBorder="1" applyAlignment="1" applyProtection="1">
      <alignment horizontal="right" vertical="center"/>
      <protection hidden="1"/>
    </xf>
    <xf numFmtId="0" fontId="43" fillId="35" borderId="0" xfId="56" applyFont="1" applyFill="1" applyAlignment="1" applyProtection="1">
      <alignment vertical="center"/>
      <protection hidden="1"/>
    </xf>
    <xf numFmtId="0" fontId="42" fillId="35" borderId="0" xfId="54" applyFont="1" applyFill="1" applyBorder="1" applyAlignment="1" applyProtection="1">
      <alignment vertical="center"/>
      <protection hidden="1"/>
    </xf>
    <xf numFmtId="0" fontId="41" fillId="35" borderId="0" xfId="55" applyFont="1" applyFill="1" applyBorder="1" applyAlignment="1" applyProtection="1">
      <alignment horizontal="left" vertical="center"/>
      <protection hidden="1"/>
    </xf>
    <xf numFmtId="0" fontId="42" fillId="35" borderId="0" xfId="55" applyFont="1" applyFill="1" applyBorder="1" applyAlignment="1" applyProtection="1">
      <alignment horizontal="centerContinuous" vertical="center"/>
      <protection hidden="1"/>
    </xf>
    <xf numFmtId="0" fontId="40" fillId="35" borderId="0" xfId="54" applyFont="1" applyFill="1" applyBorder="1" applyAlignment="1" applyProtection="1">
      <alignment vertical="center"/>
      <protection hidden="1"/>
    </xf>
    <xf numFmtId="0" fontId="43" fillId="35" borderId="0" xfId="54" applyFont="1" applyFill="1" applyBorder="1" applyAlignment="1" applyProtection="1">
      <alignment vertical="center"/>
      <protection hidden="1"/>
    </xf>
    <xf numFmtId="0" fontId="44" fillId="35" borderId="10" xfId="55" applyFont="1" applyFill="1" applyBorder="1" applyAlignment="1" applyProtection="1">
      <alignment horizontal="left" vertical="center"/>
      <protection hidden="1"/>
    </xf>
    <xf numFmtId="0" fontId="43" fillId="35" borderId="0" xfId="55" applyFont="1" applyFill="1" applyBorder="1" applyAlignment="1" applyProtection="1">
      <alignment horizontal="centerContinuous" vertical="center"/>
      <protection hidden="1"/>
    </xf>
    <xf numFmtId="0" fontId="43" fillId="35" borderId="0" xfId="56" applyFont="1" applyFill="1" applyBorder="1" applyAlignment="1" applyProtection="1">
      <alignment vertical="center"/>
      <protection hidden="1"/>
    </xf>
    <xf numFmtId="0" fontId="44" fillId="35" borderId="23" xfId="55" applyFont="1" applyFill="1" applyBorder="1" applyAlignment="1" applyProtection="1">
      <alignment horizontal="left" vertical="center"/>
      <protection hidden="1"/>
    </xf>
    <xf numFmtId="0" fontId="43" fillId="35" borderId="22" xfId="55" applyFont="1" applyFill="1" applyBorder="1" applyAlignment="1" applyProtection="1">
      <alignment horizontal="centerContinuous" vertical="center"/>
      <protection hidden="1"/>
    </xf>
    <xf numFmtId="0" fontId="42" fillId="35" borderId="0" xfId="56" applyFont="1" applyFill="1" applyBorder="1" applyAlignment="1" applyProtection="1">
      <alignment horizontal="right" vertical="center"/>
      <protection hidden="1"/>
    </xf>
    <xf numFmtId="0" fontId="43" fillId="35" borderId="0" xfId="56" applyFont="1" applyFill="1" applyAlignment="1" applyProtection="1">
      <alignment horizontal="right" vertical="center"/>
      <protection hidden="1"/>
    </xf>
    <xf numFmtId="0" fontId="41" fillId="35" borderId="0" xfId="54" applyFont="1" applyFill="1" applyBorder="1" applyAlignment="1" applyProtection="1">
      <alignment vertical="center"/>
      <protection hidden="1"/>
    </xf>
    <xf numFmtId="0" fontId="42" fillId="35" borderId="0" xfId="56" applyFont="1" applyFill="1" applyBorder="1" applyAlignment="1" applyProtection="1">
      <alignment vertical="center"/>
      <protection hidden="1"/>
    </xf>
    <xf numFmtId="0" fontId="42" fillId="35" borderId="0" xfId="55" applyFont="1" applyFill="1" applyBorder="1" applyAlignment="1" applyProtection="1">
      <alignment horizontal="centerContinuous" vertical="top"/>
      <protection hidden="1"/>
    </xf>
    <xf numFmtId="0" fontId="43" fillId="35" borderId="0" xfId="55" applyFont="1" applyFill="1" applyBorder="1" applyAlignment="1" applyProtection="1">
      <alignment horizontal="centerContinuous" vertical="top"/>
      <protection hidden="1"/>
    </xf>
    <xf numFmtId="0" fontId="45" fillId="35" borderId="0" xfId="0" applyFont="1" applyFill="1" applyBorder="1" applyAlignment="1" applyProtection="1">
      <alignment horizontal="centerContinuous" vertical="center"/>
      <protection hidden="1"/>
    </xf>
    <xf numFmtId="0" fontId="42" fillId="35" borderId="0" xfId="56" applyFont="1" applyFill="1" applyBorder="1" applyAlignment="1" applyProtection="1">
      <alignment horizontal="left" vertical="center"/>
      <protection hidden="1"/>
    </xf>
    <xf numFmtId="0" fontId="105" fillId="35" borderId="0" xfId="55" applyFont="1" applyFill="1" applyBorder="1" applyAlignment="1" applyProtection="1">
      <alignment horizontal="left" vertical="center"/>
      <protection hidden="1"/>
    </xf>
    <xf numFmtId="0" fontId="42" fillId="35" borderId="0" xfId="53" applyFont="1" applyFill="1" applyBorder="1" applyAlignment="1" applyProtection="1">
      <alignment horizontal="left" vertical="center"/>
      <protection hidden="1"/>
    </xf>
    <xf numFmtId="0" fontId="42" fillId="35" borderId="0" xfId="55" applyFont="1" applyFill="1" applyBorder="1" applyAlignment="1" applyProtection="1">
      <alignment horizontal="left" vertical="top"/>
      <protection hidden="1"/>
    </xf>
    <xf numFmtId="0" fontId="43" fillId="35" borderId="0" xfId="56" applyFont="1" applyFill="1" applyAlignment="1" applyProtection="1">
      <alignment horizontal="left" vertical="center"/>
      <protection hidden="1"/>
    </xf>
    <xf numFmtId="0" fontId="42" fillId="35" borderId="0" xfId="55" applyFont="1" applyFill="1" applyBorder="1" applyAlignment="1" applyProtection="1">
      <alignment vertical="center"/>
      <protection hidden="1"/>
    </xf>
    <xf numFmtId="0" fontId="43" fillId="35" borderId="0" xfId="55" applyFont="1" applyFill="1" applyAlignment="1" applyProtection="1">
      <alignment vertical="center"/>
      <protection hidden="1"/>
    </xf>
    <xf numFmtId="0" fontId="43" fillId="35" borderId="22" xfId="55" applyFont="1" applyFill="1" applyBorder="1" applyAlignment="1" applyProtection="1">
      <alignment horizontal="centerContinuous" vertical="top"/>
      <protection hidden="1"/>
    </xf>
    <xf numFmtId="0" fontId="47" fillId="35" borderId="0" xfId="54" applyFont="1" applyFill="1" applyBorder="1" applyAlignment="1" applyProtection="1">
      <alignment horizontal="center" vertical="center"/>
      <protection hidden="1"/>
    </xf>
    <xf numFmtId="0" fontId="46" fillId="35" borderId="0" xfId="53" applyFont="1" applyFill="1" applyBorder="1" applyAlignment="1" applyProtection="1">
      <alignment horizontal="left" vertical="center"/>
      <protection hidden="1"/>
    </xf>
    <xf numFmtId="0" fontId="44" fillId="35" borderId="21" xfId="55" applyFont="1" applyFill="1" applyBorder="1" applyAlignment="1" applyProtection="1">
      <alignment horizontal="left" vertical="center"/>
      <protection hidden="1"/>
    </xf>
    <xf numFmtId="0" fontId="43" fillId="35" borderId="0" xfId="55" applyFont="1" applyFill="1" applyBorder="1" applyAlignment="1" applyProtection="1">
      <alignment horizontal="center" vertical="center"/>
      <protection hidden="1"/>
    </xf>
    <xf numFmtId="0" fontId="43" fillId="35" borderId="0" xfId="55" applyFont="1" applyFill="1" applyAlignment="1" applyProtection="1">
      <alignment horizontal="center" vertical="center"/>
      <protection hidden="1"/>
    </xf>
    <xf numFmtId="0" fontId="43" fillId="35" borderId="0" xfId="55" applyFont="1" applyFill="1" applyBorder="1" applyAlignment="1" applyProtection="1">
      <alignment vertical="center"/>
      <protection hidden="1"/>
    </xf>
    <xf numFmtId="0" fontId="0" fillId="35" borderId="0" xfId="56" applyFont="1" applyFill="1" applyAlignment="1" applyProtection="1">
      <alignment horizontal="center" vertical="center"/>
      <protection hidden="1"/>
    </xf>
    <xf numFmtId="0" fontId="38" fillId="35" borderId="0" xfId="55" applyFont="1" applyFill="1" applyAlignment="1" applyProtection="1">
      <alignment horizontal="center" vertical="center"/>
      <protection hidden="1"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48" fillId="35" borderId="29" xfId="54" applyFont="1" applyFill="1" applyBorder="1" applyAlignment="1" applyProtection="1">
      <alignment horizontal="center" vertical="center"/>
      <protection hidden="1"/>
    </xf>
    <xf numFmtId="0" fontId="48" fillId="35" borderId="0" xfId="54" applyFont="1" applyFill="1" applyBorder="1" applyAlignment="1" applyProtection="1">
      <alignment horizontal="center" vertical="center"/>
      <protection hidden="1"/>
    </xf>
    <xf numFmtId="0" fontId="48" fillId="35" borderId="14" xfId="54" applyFont="1" applyFill="1" applyBorder="1" applyAlignment="1" applyProtection="1">
      <alignment horizontal="center" vertical="center"/>
      <protection hidden="1"/>
    </xf>
    <xf numFmtId="0" fontId="0" fillId="35" borderId="18" xfId="56" applyFont="1" applyFill="1" applyBorder="1" applyAlignment="1" applyProtection="1">
      <alignment vertical="center"/>
      <protection hidden="1"/>
    </xf>
    <xf numFmtId="0" fontId="4" fillId="35" borderId="18" xfId="56" applyFont="1" applyFill="1" applyBorder="1" applyAlignment="1" applyProtection="1">
      <alignment vertical="center"/>
      <protection hidden="1"/>
    </xf>
    <xf numFmtId="0" fontId="0" fillId="35" borderId="41" xfId="56" applyFont="1" applyFill="1" applyBorder="1" applyAlignment="1" applyProtection="1">
      <alignment horizontal="center" vertical="center"/>
      <protection hidden="1"/>
    </xf>
    <xf numFmtId="0" fontId="39" fillId="35" borderId="11" xfId="54" applyFont="1" applyFill="1" applyBorder="1" applyAlignment="1" applyProtection="1">
      <alignment vertical="center"/>
      <protection hidden="1"/>
    </xf>
    <xf numFmtId="0" fontId="9" fillId="35" borderId="11" xfId="56" applyFont="1" applyFill="1" applyBorder="1" applyAlignment="1" applyProtection="1">
      <alignment vertical="center"/>
      <protection hidden="1"/>
    </xf>
    <xf numFmtId="0" fontId="39" fillId="35" borderId="11" xfId="56" applyFont="1" applyFill="1" applyBorder="1" applyAlignment="1" applyProtection="1">
      <alignment vertical="center"/>
      <protection hidden="1"/>
    </xf>
    <xf numFmtId="0" fontId="10" fillId="35" borderId="25" xfId="55" applyFont="1" applyFill="1" applyBorder="1" applyAlignment="1" applyProtection="1">
      <alignment horizontal="centerContinuous" vertical="center"/>
      <protection hidden="1"/>
    </xf>
    <xf numFmtId="0" fontId="0" fillId="35" borderId="37" xfId="56" applyFont="1" applyFill="1" applyBorder="1" applyAlignment="1" applyProtection="1">
      <alignment vertical="center"/>
      <protection hidden="1"/>
    </xf>
    <xf numFmtId="0" fontId="0" fillId="35" borderId="38" xfId="55" applyFont="1" applyFill="1" applyBorder="1" applyAlignment="1" applyProtection="1">
      <alignment horizontal="center" vertical="center"/>
      <protection hidden="1"/>
    </xf>
    <xf numFmtId="0" fontId="14" fillId="35" borderId="38" xfId="54" applyFont="1" applyFill="1" applyBorder="1" applyAlignment="1" applyProtection="1">
      <alignment horizontal="center" vertical="center"/>
      <protection hidden="1"/>
    </xf>
    <xf numFmtId="0" fontId="11" fillId="35" borderId="38" xfId="54" applyFont="1" applyFill="1" applyBorder="1" applyAlignment="1" applyProtection="1">
      <alignment horizontal="center" vertical="center"/>
      <protection hidden="1"/>
    </xf>
    <xf numFmtId="0" fontId="28" fillId="35" borderId="38" xfId="55" applyFont="1" applyFill="1" applyBorder="1" applyAlignment="1" applyProtection="1">
      <alignment vertical="center"/>
      <protection hidden="1"/>
    </xf>
    <xf numFmtId="0" fontId="29" fillId="35" borderId="38" xfId="55" applyFont="1" applyFill="1" applyBorder="1" applyAlignment="1" applyProtection="1">
      <alignment horizontal="center" vertical="center"/>
      <protection hidden="1"/>
    </xf>
    <xf numFmtId="0" fontId="32" fillId="35" borderId="38" xfId="54" applyFont="1" applyFill="1" applyBorder="1" applyAlignment="1" applyProtection="1">
      <alignment horizontal="center" vertical="center"/>
      <protection hidden="1"/>
    </xf>
    <xf numFmtId="0" fontId="10" fillId="35" borderId="42" xfId="55" applyFont="1" applyFill="1" applyBorder="1" applyAlignment="1" applyProtection="1">
      <alignment horizontal="centerContinuous" vertical="top"/>
      <protection hidden="1"/>
    </xf>
    <xf numFmtId="0" fontId="10" fillId="35" borderId="43" xfId="55" applyFont="1" applyFill="1" applyBorder="1" applyAlignment="1" applyProtection="1">
      <alignment horizontal="centerContinuous" vertical="center"/>
      <protection hidden="1"/>
    </xf>
    <xf numFmtId="0" fontId="0" fillId="35" borderId="44" xfId="56" applyFont="1" applyFill="1" applyBorder="1" applyAlignment="1" applyProtection="1">
      <alignment vertical="center"/>
      <protection hidden="1"/>
    </xf>
    <xf numFmtId="0" fontId="0" fillId="35" borderId="43" xfId="56" applyFont="1" applyFill="1" applyBorder="1" applyAlignment="1" applyProtection="1">
      <alignment vertical="center"/>
      <protection hidden="1"/>
    </xf>
    <xf numFmtId="0" fontId="29" fillId="35" borderId="43" xfId="55" applyFont="1" applyFill="1" applyBorder="1" applyAlignment="1" applyProtection="1">
      <alignment vertical="center"/>
      <protection hidden="1"/>
    </xf>
    <xf numFmtId="0" fontId="0" fillId="35" borderId="42" xfId="55" applyFont="1" applyFill="1" applyBorder="1" applyAlignment="1" applyProtection="1">
      <alignment horizontal="center" vertical="center"/>
      <protection hidden="1"/>
    </xf>
    <xf numFmtId="0" fontId="48" fillId="35" borderId="0" xfId="55" applyFont="1" applyFill="1" applyBorder="1" applyAlignment="1" applyProtection="1">
      <alignment horizontal="center" vertical="center"/>
      <protection hidden="1"/>
    </xf>
    <xf numFmtId="0" fontId="53" fillId="35" borderId="0" xfId="56" applyFont="1" applyFill="1" applyBorder="1" applyAlignment="1" applyProtection="1">
      <alignment horizontal="left" vertical="center"/>
      <protection hidden="1"/>
    </xf>
    <xf numFmtId="0" fontId="53" fillId="35" borderId="0" xfId="53" applyFont="1" applyFill="1" applyBorder="1" applyAlignment="1" applyProtection="1">
      <alignment horizontal="right" vertical="center"/>
      <protection hidden="1"/>
    </xf>
    <xf numFmtId="0" fontId="53" fillId="35" borderId="0" xfId="55" applyFont="1" applyFill="1" applyBorder="1" applyAlignment="1" applyProtection="1">
      <alignment horizontal="right" vertical="center"/>
      <protection hidden="1"/>
    </xf>
    <xf numFmtId="0" fontId="52" fillId="35" borderId="0" xfId="56" applyFont="1" applyFill="1" applyAlignment="1" applyProtection="1">
      <alignment horizontal="left" vertical="center"/>
      <protection hidden="1"/>
    </xf>
    <xf numFmtId="0" fontId="39" fillId="35" borderId="0" xfId="55" applyFont="1" applyFill="1" applyBorder="1" applyAlignment="1" applyProtection="1">
      <alignment horizontal="right" vertical="center"/>
      <protection hidden="1"/>
    </xf>
    <xf numFmtId="0" fontId="54" fillId="35" borderId="0" xfId="55" applyFont="1" applyFill="1" applyBorder="1" applyAlignment="1" applyProtection="1">
      <alignment horizontal="right" vertical="center"/>
      <protection hidden="1"/>
    </xf>
    <xf numFmtId="0" fontId="54" fillId="35" borderId="0" xfId="55" applyFont="1" applyFill="1" applyAlignment="1" applyProtection="1">
      <alignment horizontal="right" vertical="center"/>
      <protection hidden="1"/>
    </xf>
    <xf numFmtId="0" fontId="55" fillId="35" borderId="0" xfId="55" applyFont="1" applyFill="1" applyBorder="1" applyAlignment="1" applyProtection="1">
      <alignment horizontal="centerContinuous" vertical="center"/>
      <protection hidden="1"/>
    </xf>
    <xf numFmtId="0" fontId="9" fillId="35" borderId="0" xfId="55" applyFont="1" applyFill="1" applyBorder="1" applyAlignment="1" applyProtection="1">
      <alignment horizontal="left" vertical="center"/>
      <protection hidden="1"/>
    </xf>
    <xf numFmtId="0" fontId="55" fillId="35" borderId="0" xfId="55" applyFont="1" applyFill="1" applyBorder="1" applyAlignment="1" applyProtection="1">
      <alignment horizontal="left" vertical="center"/>
      <protection hidden="1"/>
    </xf>
    <xf numFmtId="0" fontId="48" fillId="35" borderId="0" xfId="55" applyFont="1" applyFill="1" applyBorder="1" applyAlignment="1" applyProtection="1">
      <alignment horizontal="left" vertical="center"/>
      <protection hidden="1"/>
    </xf>
    <xf numFmtId="0" fontId="53" fillId="35" borderId="0" xfId="53" applyFont="1" applyFill="1" applyBorder="1" applyAlignment="1" applyProtection="1">
      <alignment horizontal="left" vertical="center"/>
      <protection hidden="1"/>
    </xf>
    <xf numFmtId="0" fontId="53" fillId="35" borderId="0" xfId="55" applyFont="1" applyFill="1" applyBorder="1" applyAlignment="1" applyProtection="1">
      <alignment horizontal="centerContinuous" vertical="center"/>
      <protection hidden="1"/>
    </xf>
    <xf numFmtId="0" fontId="39" fillId="35" borderId="0" xfId="55" applyFont="1" applyFill="1" applyBorder="1" applyAlignment="1" applyProtection="1">
      <alignment horizontal="left" vertical="center"/>
      <protection hidden="1"/>
    </xf>
    <xf numFmtId="0" fontId="54" fillId="35" borderId="0" xfId="55" applyFont="1" applyFill="1" applyBorder="1" applyAlignment="1" applyProtection="1">
      <alignment horizontal="center" vertical="center"/>
      <protection hidden="1"/>
    </xf>
    <xf numFmtId="0" fontId="39" fillId="35" borderId="0" xfId="55" applyFont="1" applyFill="1" applyBorder="1" applyAlignment="1" applyProtection="1">
      <alignment vertical="center"/>
      <protection hidden="1"/>
    </xf>
    <xf numFmtId="0" fontId="53" fillId="35" borderId="0" xfId="55" applyFont="1" applyFill="1" applyBorder="1" applyAlignment="1" applyProtection="1">
      <alignment horizontal="left" vertical="center"/>
      <protection hidden="1"/>
    </xf>
    <xf numFmtId="0" fontId="53" fillId="35" borderId="0" xfId="54" applyFont="1" applyFill="1" applyBorder="1" applyAlignment="1" applyProtection="1">
      <alignment horizontal="right" vertical="center"/>
      <protection hidden="1"/>
    </xf>
    <xf numFmtId="0" fontId="56" fillId="35" borderId="0" xfId="54" applyFont="1" applyFill="1" applyBorder="1" applyAlignment="1" applyProtection="1">
      <alignment horizontal="right" vertical="center"/>
      <protection hidden="1"/>
    </xf>
    <xf numFmtId="0" fontId="56" fillId="35" borderId="0" xfId="55" applyFont="1" applyFill="1" applyBorder="1" applyAlignment="1" applyProtection="1">
      <alignment horizontal="right" vertical="center"/>
      <protection hidden="1"/>
    </xf>
    <xf numFmtId="0" fontId="57" fillId="35" borderId="0" xfId="55" applyFont="1" applyFill="1" applyBorder="1" applyAlignment="1" applyProtection="1">
      <alignment horizontal="right" vertical="center"/>
      <protection hidden="1"/>
    </xf>
    <xf numFmtId="0" fontId="57" fillId="35" borderId="0" xfId="56" applyFont="1" applyFill="1" applyBorder="1" applyAlignment="1" applyProtection="1">
      <alignment horizontal="right" vertical="center"/>
      <protection hidden="1"/>
    </xf>
    <xf numFmtId="0" fontId="52" fillId="35" borderId="0" xfId="56" applyFont="1" applyFill="1" applyBorder="1" applyAlignment="1" applyProtection="1">
      <alignment horizontal="left" vertical="center"/>
      <protection hidden="1"/>
    </xf>
    <xf numFmtId="0" fontId="52" fillId="35" borderId="0" xfId="56" applyFont="1" applyFill="1" applyAlignment="1" applyProtection="1">
      <alignment horizontal="right" vertical="center"/>
      <protection hidden="1"/>
    </xf>
    <xf numFmtId="0" fontId="52" fillId="35" borderId="0" xfId="56" applyFont="1" applyFill="1" applyBorder="1" applyAlignment="1" applyProtection="1">
      <alignment horizontal="right" vertical="center"/>
      <protection hidden="1"/>
    </xf>
    <xf numFmtId="0" fontId="106" fillId="35" borderId="0" xfId="55" applyFont="1" applyFill="1" applyAlignment="1" applyProtection="1">
      <alignment vertical="center"/>
      <protection hidden="1"/>
    </xf>
    <xf numFmtId="0" fontId="106" fillId="35" borderId="0" xfId="55" applyFont="1" applyFill="1" applyAlignment="1" applyProtection="1">
      <alignment horizontal="right" vertical="center"/>
      <protection hidden="1"/>
    </xf>
    <xf numFmtId="0" fontId="58" fillId="35" borderId="39" xfId="56" applyFont="1" applyFill="1" applyBorder="1" applyAlignment="1" applyProtection="1">
      <alignment vertical="center"/>
      <protection hidden="1"/>
    </xf>
    <xf numFmtId="0" fontId="9" fillId="35" borderId="39" xfId="56" applyFont="1" applyFill="1" applyBorder="1" applyAlignment="1" applyProtection="1">
      <alignment vertical="center"/>
      <protection hidden="1"/>
    </xf>
    <xf numFmtId="0" fontId="58" fillId="35" borderId="0" xfId="56" applyFont="1" applyFill="1" applyAlignment="1" applyProtection="1">
      <alignment vertical="center"/>
      <protection hidden="1"/>
    </xf>
    <xf numFmtId="0" fontId="9" fillId="35" borderId="0" xfId="56" applyFont="1" applyFill="1" applyAlignment="1" applyProtection="1">
      <alignment vertical="center"/>
      <protection hidden="1"/>
    </xf>
    <xf numFmtId="0" fontId="58" fillId="35" borderId="0" xfId="55" applyFont="1" applyFill="1" applyBorder="1" applyAlignment="1" applyProtection="1">
      <alignment horizontal="left" vertical="center"/>
      <protection hidden="1"/>
    </xf>
    <xf numFmtId="0" fontId="58" fillId="35" borderId="0" xfId="55" applyFont="1" applyFill="1" applyBorder="1" applyAlignment="1" applyProtection="1">
      <alignment vertical="center"/>
      <protection hidden="1"/>
    </xf>
    <xf numFmtId="0" fontId="9" fillId="35" borderId="0" xfId="55" applyFont="1" applyFill="1" applyBorder="1" applyAlignment="1" applyProtection="1">
      <alignment horizontal="center" vertical="center"/>
      <protection hidden="1"/>
    </xf>
    <xf numFmtId="14" fontId="9" fillId="35" borderId="0" xfId="55" applyNumberFormat="1" applyFont="1" applyFill="1" applyBorder="1" applyAlignment="1" applyProtection="1" quotePrefix="1">
      <alignment horizontal="center" vertical="center"/>
      <protection hidden="1"/>
    </xf>
    <xf numFmtId="0" fontId="58" fillId="35" borderId="0" xfId="55" applyFont="1" applyFill="1" applyBorder="1" applyProtection="1">
      <alignment/>
      <protection hidden="1"/>
    </xf>
    <xf numFmtId="0" fontId="9" fillId="35" borderId="0" xfId="55" applyFont="1" applyFill="1" applyBorder="1" applyProtection="1">
      <alignment/>
      <protection hidden="1"/>
    </xf>
    <xf numFmtId="0" fontId="58" fillId="35" borderId="0" xfId="55" applyFont="1" applyFill="1" applyProtection="1">
      <alignment/>
      <protection hidden="1"/>
    </xf>
    <xf numFmtId="0" fontId="51" fillId="35" borderId="0" xfId="56" applyFont="1" applyFill="1" applyAlignment="1" applyProtection="1">
      <alignment horizontal="center" vertical="center"/>
      <protection hidden="1"/>
    </xf>
    <xf numFmtId="0" fontId="9" fillId="35" borderId="27" xfId="55" applyFont="1" applyFill="1" applyBorder="1" applyAlignment="1" applyProtection="1">
      <alignment horizontal="left" vertical="center"/>
      <protection hidden="1"/>
    </xf>
    <xf numFmtId="0" fontId="59" fillId="35" borderId="0" xfId="55" applyFont="1" applyFill="1" applyBorder="1" applyAlignment="1" applyProtection="1">
      <alignment vertical="center"/>
      <protection hidden="1"/>
    </xf>
    <xf numFmtId="0" fontId="55" fillId="35" borderId="0" xfId="55" applyFont="1" applyFill="1" applyBorder="1" applyAlignment="1" applyProtection="1">
      <alignment vertical="center"/>
      <protection hidden="1"/>
    </xf>
    <xf numFmtId="0" fontId="59" fillId="35" borderId="0" xfId="55" applyFont="1" applyFill="1" applyBorder="1" applyAlignment="1" applyProtection="1">
      <alignment horizontal="centerContinuous" vertical="center"/>
      <protection hidden="1"/>
    </xf>
    <xf numFmtId="0" fontId="59" fillId="35" borderId="0" xfId="55" applyFont="1" applyFill="1" applyBorder="1" applyAlignment="1" applyProtection="1">
      <alignment horizontal="centerContinuous" vertical="top"/>
      <protection hidden="1"/>
    </xf>
    <xf numFmtId="0" fontId="55" fillId="35" borderId="0" xfId="55" applyFont="1" applyFill="1" applyBorder="1" applyAlignment="1" applyProtection="1">
      <alignment horizontal="centerContinuous" vertical="top"/>
      <protection hidden="1"/>
    </xf>
    <xf numFmtId="0" fontId="58" fillId="35" borderId="39" xfId="55" applyFont="1" applyFill="1" applyBorder="1" applyProtection="1">
      <alignment/>
      <protection hidden="1"/>
    </xf>
    <xf numFmtId="0" fontId="9" fillId="35" borderId="39" xfId="55" applyFont="1" applyFill="1" applyBorder="1" applyProtection="1">
      <alignment/>
      <protection hidden="1"/>
    </xf>
    <xf numFmtId="0" fontId="56" fillId="35" borderId="0" xfId="56" applyFont="1" applyFill="1" applyBorder="1" applyAlignment="1" applyProtection="1">
      <alignment horizontal="left" vertical="center"/>
      <protection hidden="1"/>
    </xf>
    <xf numFmtId="0" fontId="52" fillId="35" borderId="0" xfId="55" applyFont="1" applyFill="1" applyBorder="1" applyAlignment="1" applyProtection="1">
      <alignment horizontal="right" vertical="center"/>
      <protection hidden="1"/>
    </xf>
    <xf numFmtId="0" fontId="57" fillId="35" borderId="0" xfId="56" applyFont="1" applyFill="1" applyAlignment="1" applyProtection="1">
      <alignment horizontal="right" vertical="center"/>
      <protection hidden="1"/>
    </xf>
    <xf numFmtId="0" fontId="48" fillId="35" borderId="10" xfId="55" applyFont="1" applyFill="1" applyBorder="1" applyAlignment="1" applyProtection="1">
      <alignment horizontal="left" vertical="center"/>
      <protection hidden="1"/>
    </xf>
    <xf numFmtId="0" fontId="48" fillId="35" borderId="0" xfId="56" applyFont="1" applyFill="1" applyAlignment="1" applyProtection="1">
      <alignment horizontal="center" vertical="center"/>
      <protection hidden="1"/>
    </xf>
    <xf numFmtId="0" fontId="60" fillId="35" borderId="0" xfId="56" applyFont="1" applyFill="1" applyAlignment="1" applyProtection="1">
      <alignment horizontal="center" vertical="center"/>
      <protection hidden="1"/>
    </xf>
    <xf numFmtId="0" fontId="60" fillId="35" borderId="0" xfId="55" applyFont="1" applyFill="1" applyAlignment="1" applyProtection="1">
      <alignment horizontal="center"/>
      <protection hidden="1"/>
    </xf>
    <xf numFmtId="0" fontId="60" fillId="35" borderId="0" xfId="56" applyFont="1" applyFill="1" applyAlignment="1" applyProtection="1">
      <alignment vertical="center"/>
      <protection hidden="1"/>
    </xf>
    <xf numFmtId="0" fontId="60" fillId="35" borderId="0" xfId="55" applyFont="1" applyFill="1" applyAlignment="1" applyProtection="1">
      <alignment horizontal="center" vertical="center"/>
      <protection hidden="1"/>
    </xf>
    <xf numFmtId="0" fontId="60" fillId="35" borderId="0" xfId="55" applyFont="1" applyFill="1" applyBorder="1" applyAlignment="1" applyProtection="1">
      <alignment horizontal="center" vertical="center"/>
      <protection hidden="1"/>
    </xf>
    <xf numFmtId="0" fontId="61" fillId="35" borderId="0" xfId="55" applyFont="1" applyFill="1" applyAlignment="1" applyProtection="1">
      <alignment horizontal="center" vertical="center"/>
      <protection hidden="1"/>
    </xf>
    <xf numFmtId="0" fontId="60" fillId="35" borderId="0" xfId="55" applyFont="1" applyFill="1" applyAlignment="1" applyProtection="1">
      <alignment vertical="center"/>
      <protection hidden="1"/>
    </xf>
    <xf numFmtId="0" fontId="60" fillId="35" borderId="0" xfId="55" applyFont="1" applyFill="1" applyProtection="1">
      <alignment/>
      <protection hidden="1"/>
    </xf>
    <xf numFmtId="0" fontId="60" fillId="35" borderId="0" xfId="56" applyFont="1" applyFill="1" applyBorder="1" applyAlignment="1" applyProtection="1">
      <alignment vertical="center"/>
      <protection hidden="1"/>
    </xf>
    <xf numFmtId="0" fontId="62" fillId="35" borderId="0" xfId="55" applyFont="1" applyFill="1" applyBorder="1" applyAlignment="1" applyProtection="1">
      <alignment horizontal="center" vertical="center"/>
      <protection hidden="1"/>
    </xf>
    <xf numFmtId="0" fontId="7" fillId="35" borderId="0" xfId="56" applyFont="1" applyFill="1" applyBorder="1" applyAlignment="1" applyProtection="1">
      <alignment horizontal="center" vertical="center"/>
      <protection hidden="1"/>
    </xf>
    <xf numFmtId="0" fontId="107" fillId="35" borderId="0" xfId="55" applyFont="1" applyFill="1" applyAlignment="1" applyProtection="1">
      <alignment horizontal="right" vertical="center"/>
      <protection hidden="1"/>
    </xf>
    <xf numFmtId="0" fontId="107" fillId="35" borderId="0" xfId="55" applyFont="1" applyFill="1" applyAlignment="1" applyProtection="1">
      <alignment vertical="center"/>
      <protection hidden="1"/>
    </xf>
    <xf numFmtId="0" fontId="63" fillId="35" borderId="0" xfId="56" applyFont="1" applyFill="1" applyBorder="1" applyAlignment="1" applyProtection="1">
      <alignment horizontal="right" vertical="center"/>
      <protection hidden="1"/>
    </xf>
    <xf numFmtId="0" fontId="64" fillId="35" borderId="0" xfId="55" applyFont="1" applyFill="1" applyBorder="1" applyAlignment="1" applyProtection="1">
      <alignment vertical="center"/>
      <protection hidden="1"/>
    </xf>
    <xf numFmtId="0" fontId="49" fillId="35" borderId="10" xfId="55" applyFont="1" applyFill="1" applyBorder="1" applyAlignment="1" applyProtection="1">
      <alignment horizontal="left" vertical="center"/>
      <protection hidden="1"/>
    </xf>
    <xf numFmtId="0" fontId="64" fillId="35" borderId="0" xfId="55" applyFont="1" applyFill="1" applyBorder="1" applyAlignment="1" applyProtection="1">
      <alignment horizontal="centerContinuous" vertical="center"/>
      <protection hidden="1"/>
    </xf>
    <xf numFmtId="0" fontId="65" fillId="35" borderId="0" xfId="56" applyFont="1" applyFill="1" applyBorder="1" applyAlignment="1" applyProtection="1">
      <alignment horizontal="left" vertical="center"/>
      <protection hidden="1"/>
    </xf>
    <xf numFmtId="0" fontId="65" fillId="35" borderId="0" xfId="53" applyFont="1" applyFill="1" applyBorder="1" applyAlignment="1" applyProtection="1">
      <alignment horizontal="left" vertical="center"/>
      <protection hidden="1"/>
    </xf>
    <xf numFmtId="0" fontId="65" fillId="35" borderId="0" xfId="55" applyFont="1" applyFill="1" applyBorder="1" applyAlignment="1" applyProtection="1">
      <alignment horizontal="centerContinuous" vertical="center"/>
      <protection hidden="1"/>
    </xf>
    <xf numFmtId="0" fontId="63" fillId="35" borderId="0" xfId="56" applyFont="1" applyFill="1" applyAlignment="1" applyProtection="1">
      <alignment horizontal="left" vertical="center"/>
      <protection hidden="1"/>
    </xf>
    <xf numFmtId="0" fontId="49" fillId="35" borderId="0" xfId="55" applyFont="1" applyFill="1" applyBorder="1" applyAlignment="1" applyProtection="1">
      <alignment horizontal="left" vertical="center"/>
      <protection hidden="1"/>
    </xf>
    <xf numFmtId="0" fontId="66" fillId="35" borderId="0" xfId="55" applyFont="1" applyFill="1" applyBorder="1" applyAlignment="1" applyProtection="1">
      <alignment horizontal="center" vertical="center"/>
      <protection hidden="1"/>
    </xf>
    <xf numFmtId="0" fontId="49" fillId="35" borderId="0" xfId="55" applyFont="1" applyFill="1" applyBorder="1" applyAlignment="1" applyProtection="1">
      <alignment vertical="center"/>
      <protection hidden="1"/>
    </xf>
    <xf numFmtId="0" fontId="65" fillId="35" borderId="0" xfId="55" applyFont="1" applyFill="1" applyBorder="1" applyAlignment="1" applyProtection="1">
      <alignment horizontal="left" vertical="center"/>
      <protection hidden="1"/>
    </xf>
    <xf numFmtId="0" fontId="65" fillId="35" borderId="0" xfId="54" applyFont="1" applyFill="1" applyBorder="1" applyAlignment="1" applyProtection="1">
      <alignment horizontal="right" vertical="center"/>
      <protection hidden="1"/>
    </xf>
    <xf numFmtId="0" fontId="67" fillId="35" borderId="0" xfId="54" applyFont="1" applyFill="1" applyBorder="1" applyAlignment="1" applyProtection="1">
      <alignment horizontal="right" vertical="center"/>
      <protection hidden="1"/>
    </xf>
    <xf numFmtId="0" fontId="67" fillId="35" borderId="0" xfId="55" applyFont="1" applyFill="1" applyBorder="1" applyAlignment="1" applyProtection="1">
      <alignment horizontal="right" vertical="center"/>
      <protection hidden="1"/>
    </xf>
    <xf numFmtId="0" fontId="68" fillId="35" borderId="0" xfId="55" applyFont="1" applyFill="1" applyBorder="1" applyAlignment="1" applyProtection="1">
      <alignment horizontal="right" vertical="center"/>
      <protection hidden="1"/>
    </xf>
    <xf numFmtId="0" fontId="68" fillId="35" borderId="0" xfId="56" applyFont="1" applyFill="1" applyBorder="1" applyAlignment="1" applyProtection="1">
      <alignment horizontal="right" vertical="center"/>
      <protection hidden="1"/>
    </xf>
    <xf numFmtId="0" fontId="63" fillId="35" borderId="0" xfId="56" applyFont="1" applyFill="1" applyBorder="1" applyAlignment="1" applyProtection="1">
      <alignment horizontal="left" vertical="center"/>
      <protection hidden="1"/>
    </xf>
    <xf numFmtId="0" fontId="63" fillId="35" borderId="0" xfId="56" applyFont="1" applyFill="1" applyAlignment="1" applyProtection="1">
      <alignment horizontal="right" vertical="center"/>
      <protection hidden="1"/>
    </xf>
    <xf numFmtId="0" fontId="65" fillId="35" borderId="0" xfId="55" applyFont="1" applyFill="1" applyBorder="1" applyAlignment="1" applyProtection="1">
      <alignment horizontal="right" vertical="center"/>
      <protection hidden="1"/>
    </xf>
    <xf numFmtId="0" fontId="64" fillId="35" borderId="0" xfId="56" applyFont="1" applyFill="1" applyBorder="1" applyAlignment="1" applyProtection="1">
      <alignment vertical="center"/>
      <protection hidden="1"/>
    </xf>
    <xf numFmtId="0" fontId="65" fillId="35" borderId="0" xfId="53" applyFont="1" applyFill="1" applyBorder="1" applyAlignment="1" applyProtection="1">
      <alignment horizontal="right" vertical="center"/>
      <protection hidden="1"/>
    </xf>
    <xf numFmtId="0" fontId="49" fillId="35" borderId="0" xfId="55" applyFont="1" applyFill="1" applyBorder="1" applyAlignment="1" applyProtection="1">
      <alignment horizontal="right" vertical="center"/>
      <protection hidden="1"/>
    </xf>
    <xf numFmtId="0" fontId="66" fillId="35" borderId="0" xfId="55" applyFont="1" applyFill="1" applyBorder="1" applyAlignment="1" applyProtection="1">
      <alignment horizontal="right" vertical="center"/>
      <protection hidden="1"/>
    </xf>
    <xf numFmtId="0" fontId="66" fillId="35" borderId="0" xfId="55" applyFont="1" applyFill="1" applyAlignment="1" applyProtection="1">
      <alignment horizontal="right" vertical="center"/>
      <protection hidden="1"/>
    </xf>
    <xf numFmtId="0" fontId="63" fillId="35" borderId="0" xfId="55" applyFont="1" applyFill="1" applyBorder="1" applyAlignment="1" applyProtection="1">
      <alignment horizontal="right" vertical="center"/>
      <protection hidden="1"/>
    </xf>
    <xf numFmtId="0" fontId="68" fillId="35" borderId="0" xfId="56" applyFont="1" applyFill="1" applyAlignment="1" applyProtection="1">
      <alignment horizontal="right" vertical="center"/>
      <protection hidden="1"/>
    </xf>
    <xf numFmtId="0" fontId="39" fillId="35" borderId="0" xfId="56" applyFont="1" applyFill="1" applyBorder="1" applyAlignment="1" applyProtection="1">
      <alignment vertical="center"/>
      <protection hidden="1"/>
    </xf>
    <xf numFmtId="0" fontId="9" fillId="35" borderId="0" xfId="56" applyFont="1" applyFill="1" applyBorder="1" applyAlignment="1" applyProtection="1">
      <alignment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44" fillId="35" borderId="0" xfId="55" applyFont="1" applyFill="1" applyBorder="1" applyAlignment="1" applyProtection="1">
      <alignment horizontal="left" vertical="center"/>
      <protection hidden="1"/>
    </xf>
    <xf numFmtId="0" fontId="21" fillId="35" borderId="0" xfId="55" applyFont="1" applyFill="1" applyBorder="1" applyAlignment="1" applyProtection="1">
      <alignment horizontal="centerContinuous" vertical="center"/>
      <protection hidden="1"/>
    </xf>
    <xf numFmtId="0" fontId="22" fillId="35" borderId="0" xfId="55" applyFont="1" applyFill="1" applyBorder="1" applyAlignment="1" applyProtection="1">
      <alignment vertical="center"/>
      <protection hidden="1"/>
    </xf>
    <xf numFmtId="0" fontId="106" fillId="35" borderId="0" xfId="55" applyFont="1" applyFill="1" applyBorder="1" applyAlignment="1" applyProtection="1">
      <alignment vertical="center"/>
      <protection hidden="1"/>
    </xf>
    <xf numFmtId="0" fontId="25" fillId="35" borderId="0" xfId="53" applyFont="1" applyFill="1" applyBorder="1" applyAlignment="1" applyProtection="1">
      <alignment horizontal="left" vertical="center"/>
      <protection hidden="1"/>
    </xf>
    <xf numFmtId="0" fontId="108" fillId="35" borderId="0" xfId="56" applyFont="1" applyFill="1" applyBorder="1" applyAlignment="1" applyProtection="1">
      <alignment vertical="center"/>
      <protection hidden="1"/>
    </xf>
    <xf numFmtId="0" fontId="104" fillId="35" borderId="0" xfId="56" applyFont="1" applyFill="1" applyBorder="1" applyAlignment="1" applyProtection="1">
      <alignment vertical="center"/>
      <protection hidden="1"/>
    </xf>
    <xf numFmtId="0" fontId="104" fillId="35" borderId="0" xfId="55" applyFont="1" applyFill="1" applyBorder="1" applyAlignment="1" applyProtection="1">
      <alignment horizontal="center" vertical="center"/>
      <protection hidden="1"/>
    </xf>
    <xf numFmtId="0" fontId="29" fillId="35" borderId="0" xfId="56" applyFont="1" applyFill="1" applyBorder="1" applyAlignment="1" applyProtection="1">
      <alignment horizontal="center" vertical="center"/>
      <protection hidden="1"/>
    </xf>
    <xf numFmtId="0" fontId="109" fillId="35" borderId="0" xfId="56" applyFont="1" applyFill="1" applyBorder="1" applyAlignment="1" applyProtection="1">
      <alignment vertical="center"/>
      <protection hidden="1"/>
    </xf>
    <xf numFmtId="0" fontId="5" fillId="35" borderId="0" xfId="55" applyFont="1" applyFill="1" applyBorder="1" applyAlignment="1" applyProtection="1">
      <alignment horizontal="center"/>
      <protection hidden="1"/>
    </xf>
    <xf numFmtId="0" fontId="0" fillId="35" borderId="0" xfId="56" applyFont="1" applyFill="1" applyBorder="1" applyAlignment="1" applyProtection="1">
      <alignment horizontal="left" vertical="center"/>
      <protection hidden="1"/>
    </xf>
    <xf numFmtId="0" fontId="58" fillId="35" borderId="0" xfId="56" applyFont="1" applyFill="1" applyBorder="1" applyAlignment="1" applyProtection="1">
      <alignment vertical="center"/>
      <protection hidden="1"/>
    </xf>
    <xf numFmtId="0" fontId="5" fillId="35" borderId="0" xfId="55" applyFont="1" applyFill="1" applyBorder="1" applyAlignment="1" applyProtection="1">
      <alignment horizontal="centerContinuous" vertical="center"/>
      <protection hidden="1"/>
    </xf>
    <xf numFmtId="0" fontId="107" fillId="35" borderId="0" xfId="55" applyFont="1" applyFill="1" applyBorder="1" applyAlignment="1" applyProtection="1">
      <alignment vertical="center"/>
      <protection hidden="1"/>
    </xf>
    <xf numFmtId="0" fontId="110" fillId="35" borderId="0" xfId="55" applyFont="1" applyFill="1" applyBorder="1" applyAlignment="1" applyProtection="1">
      <alignment vertical="center"/>
      <protection hidden="1"/>
    </xf>
    <xf numFmtId="0" fontId="4" fillId="35" borderId="0" xfId="55" applyFont="1" applyFill="1" applyBorder="1" applyAlignment="1" applyProtection="1">
      <alignment horizontal="left"/>
      <protection hidden="1"/>
    </xf>
    <xf numFmtId="0" fontId="7" fillId="0" borderId="0" xfId="55" applyFont="1" applyBorder="1" applyAlignment="1" applyProtection="1">
      <alignment horizontal="center" vertical="center"/>
      <protection hidden="1"/>
    </xf>
    <xf numFmtId="0" fontId="7" fillId="0" borderId="14" xfId="55" applyFont="1" applyBorder="1" applyAlignment="1" applyProtection="1">
      <alignment horizontal="center" vertical="center"/>
      <protection hidden="1"/>
    </xf>
    <xf numFmtId="202" fontId="7" fillId="0" borderId="0" xfId="54" applyNumberFormat="1" applyFont="1" applyFill="1" applyBorder="1" applyAlignment="1" applyProtection="1">
      <alignment horizontal="center" vertical="center"/>
      <protection hidden="1"/>
    </xf>
    <xf numFmtId="202" fontId="7" fillId="0" borderId="14" xfId="54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4" fillId="0" borderId="14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hidden="1"/>
    </xf>
    <xf numFmtId="0" fontId="5" fillId="0" borderId="45" xfId="55" applyFont="1" applyBorder="1" applyAlignment="1" applyProtection="1">
      <alignment horizontal="center" vertical="center"/>
      <protection hidden="1"/>
    </xf>
    <xf numFmtId="0" fontId="5" fillId="0" borderId="0" xfId="55" applyFont="1" applyBorder="1" applyAlignment="1" applyProtection="1">
      <alignment horizontal="center" vertical="center"/>
      <protection hidden="1"/>
    </xf>
    <xf numFmtId="0" fontId="10" fillId="0" borderId="0" xfId="55" applyFont="1" applyBorder="1" applyAlignment="1" applyProtection="1">
      <alignment horizontal="center" vertical="top"/>
      <protection hidden="1"/>
    </xf>
    <xf numFmtId="0" fontId="5" fillId="0" borderId="31" xfId="55" applyFont="1" applyBorder="1" applyAlignment="1" applyProtection="1">
      <alignment horizontal="center"/>
      <protection hidden="1"/>
    </xf>
    <xf numFmtId="0" fontId="5" fillId="0" borderId="32" xfId="55" applyFont="1" applyBorder="1" applyAlignment="1" applyProtection="1">
      <alignment horizontal="center"/>
      <protection hidden="1"/>
    </xf>
    <xf numFmtId="0" fontId="5" fillId="0" borderId="33" xfId="55" applyFont="1" applyBorder="1" applyAlignment="1" applyProtection="1">
      <alignment horizontal="center"/>
      <protection hidden="1"/>
    </xf>
    <xf numFmtId="0" fontId="39" fillId="37" borderId="34" xfId="0" applyFont="1" applyFill="1" applyBorder="1" applyAlignment="1">
      <alignment horizontal="center" vertical="center"/>
    </xf>
    <xf numFmtId="0" fontId="39" fillId="37" borderId="22" xfId="0" applyFont="1" applyFill="1" applyBorder="1" applyAlignment="1">
      <alignment horizontal="center" vertical="center"/>
    </xf>
    <xf numFmtId="0" fontId="39" fillId="37" borderId="46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7" borderId="23" xfId="0" applyFont="1" applyFill="1" applyBorder="1" applyAlignment="1">
      <alignment horizontal="center" vertical="center"/>
    </xf>
    <xf numFmtId="0" fontId="111" fillId="35" borderId="27" xfId="55" applyFont="1" applyFill="1" applyBorder="1" applyAlignment="1" applyProtection="1">
      <alignment horizontal="right" vertical="center"/>
      <protection hidden="1"/>
    </xf>
    <xf numFmtId="0" fontId="107" fillId="35" borderId="0" xfId="55" applyFont="1" applyFill="1" applyBorder="1" applyAlignment="1" applyProtection="1">
      <alignment horizontal="left" vertical="center"/>
      <protection hidden="1"/>
    </xf>
    <xf numFmtId="0" fontId="63" fillId="35" borderId="0" xfId="56" applyFont="1" applyFill="1" applyBorder="1" applyAlignment="1" applyProtection="1">
      <alignment horizontal="left" vertical="center"/>
      <protection hidden="1"/>
    </xf>
    <xf numFmtId="0" fontId="107" fillId="35" borderId="0" xfId="56" applyFont="1" applyFill="1" applyBorder="1" applyAlignment="1" applyProtection="1">
      <alignment horizontal="left" vertical="center"/>
      <protection hidden="1"/>
    </xf>
    <xf numFmtId="0" fontId="51" fillId="35" borderId="0" xfId="56" applyFont="1" applyFill="1" applyBorder="1" applyAlignment="1" applyProtection="1">
      <alignment horizontal="left" vertical="center"/>
      <protection hidden="1"/>
    </xf>
    <xf numFmtId="0" fontId="51" fillId="35" borderId="27" xfId="56" applyFont="1" applyFill="1" applyBorder="1" applyAlignment="1" applyProtection="1">
      <alignment horizontal="left" vertical="center"/>
      <protection hidden="1"/>
    </xf>
    <xf numFmtId="0" fontId="39" fillId="7" borderId="47" xfId="55" applyFont="1" applyFill="1" applyBorder="1" applyAlignment="1" applyProtection="1">
      <alignment horizontal="center" vertical="center"/>
      <protection hidden="1"/>
    </xf>
    <xf numFmtId="0" fontId="39" fillId="7" borderId="20" xfId="55" applyFont="1" applyFill="1" applyBorder="1" applyAlignment="1" applyProtection="1">
      <alignment horizontal="center" vertical="center"/>
      <protection hidden="1"/>
    </xf>
    <xf numFmtId="0" fontId="39" fillId="7" borderId="48" xfId="55" applyFont="1" applyFill="1" applyBorder="1" applyAlignment="1" applyProtection="1">
      <alignment horizontal="center" vertical="center"/>
      <protection hidden="1"/>
    </xf>
    <xf numFmtId="0" fontId="39" fillId="7" borderId="17" xfId="55" applyFont="1" applyFill="1" applyBorder="1" applyAlignment="1" applyProtection="1">
      <alignment horizontal="center" vertical="center"/>
      <protection hidden="1"/>
    </xf>
    <xf numFmtId="0" fontId="39" fillId="7" borderId="18" xfId="55" applyFont="1" applyFill="1" applyBorder="1" applyAlignment="1" applyProtection="1">
      <alignment horizontal="center" vertical="center"/>
      <protection hidden="1"/>
    </xf>
    <xf numFmtId="0" fontId="39" fillId="7" borderId="19" xfId="55" applyFont="1" applyFill="1" applyBorder="1" applyAlignment="1" applyProtection="1">
      <alignment horizontal="center" vertical="center"/>
      <protection hidden="1"/>
    </xf>
    <xf numFmtId="0" fontId="63" fillId="35" borderId="0" xfId="55" applyFont="1" applyFill="1" applyBorder="1" applyAlignment="1" applyProtection="1">
      <alignment horizontal="right" vertical="center"/>
      <protection hidden="1"/>
    </xf>
    <xf numFmtId="0" fontId="51" fillId="35" borderId="0" xfId="56" applyFont="1" applyFill="1" applyAlignment="1" applyProtection="1">
      <alignment horizontal="right" vertical="center"/>
      <protection hidden="1"/>
    </xf>
    <xf numFmtId="0" fontId="39" fillId="35" borderId="0" xfId="55" applyFont="1" applyFill="1" applyBorder="1" applyAlignment="1" applyProtection="1">
      <alignment horizontal="center" vertical="center"/>
      <protection hidden="1"/>
    </xf>
    <xf numFmtId="0" fontId="48" fillId="7" borderId="47" xfId="55" applyFont="1" applyFill="1" applyBorder="1" applyAlignment="1" applyProtection="1">
      <alignment horizontal="center" vertical="center"/>
      <protection hidden="1"/>
    </xf>
    <xf numFmtId="0" fontId="48" fillId="7" borderId="20" xfId="55" applyFont="1" applyFill="1" applyBorder="1" applyAlignment="1" applyProtection="1">
      <alignment horizontal="center" vertical="center"/>
      <protection hidden="1"/>
    </xf>
    <xf numFmtId="0" fontId="48" fillId="7" borderId="48" xfId="55" applyFont="1" applyFill="1" applyBorder="1" applyAlignment="1" applyProtection="1">
      <alignment horizontal="center" vertical="center"/>
      <protection hidden="1"/>
    </xf>
    <xf numFmtId="0" fontId="48" fillId="7" borderId="17" xfId="55" applyFont="1" applyFill="1" applyBorder="1" applyAlignment="1" applyProtection="1">
      <alignment horizontal="center" vertical="center"/>
      <protection hidden="1"/>
    </xf>
    <xf numFmtId="0" fontId="48" fillId="7" borderId="18" xfId="55" applyFont="1" applyFill="1" applyBorder="1" applyAlignment="1" applyProtection="1">
      <alignment horizontal="center" vertical="center"/>
      <protection hidden="1"/>
    </xf>
    <xf numFmtId="0" fontId="48" fillId="7" borderId="19" xfId="55" applyFont="1" applyFill="1" applyBorder="1" applyAlignment="1" applyProtection="1">
      <alignment horizontal="center" vertical="center"/>
      <protection hidden="1"/>
    </xf>
    <xf numFmtId="0" fontId="5" fillId="35" borderId="0" xfId="55" applyFont="1" applyFill="1" applyBorder="1" applyAlignment="1" applyProtection="1">
      <alignment horizontal="center" vertical="center"/>
      <protection hidden="1"/>
    </xf>
    <xf numFmtId="0" fontId="4" fillId="35" borderId="0" xfId="55" applyFont="1" applyFill="1" applyBorder="1" applyAlignment="1" applyProtection="1">
      <alignment horizontal="center" vertical="center"/>
      <protection hidden="1"/>
    </xf>
    <xf numFmtId="0" fontId="59" fillId="35" borderId="0" xfId="55" applyFont="1" applyFill="1" applyBorder="1" applyAlignment="1" applyProtection="1">
      <alignment horizontal="center" vertical="top"/>
      <protection hidden="1"/>
    </xf>
    <xf numFmtId="0" fontId="4" fillId="35" borderId="0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36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" fillId="35" borderId="22" xfId="56" applyFont="1" applyFill="1" applyBorder="1" applyAlignment="1" applyProtection="1">
      <alignment horizontal="right" vertical="center"/>
      <protection hidden="1"/>
    </xf>
    <xf numFmtId="0" fontId="5" fillId="35" borderId="46" xfId="56" applyFont="1" applyFill="1" applyBorder="1" applyAlignment="1" applyProtection="1">
      <alignment horizontal="right" vertical="center"/>
      <protection hidden="1"/>
    </xf>
    <xf numFmtId="0" fontId="39" fillId="35" borderId="34" xfId="56" applyFont="1" applyFill="1" applyBorder="1" applyAlignment="1" applyProtection="1">
      <alignment horizontal="left" vertical="center"/>
      <protection hidden="1"/>
    </xf>
    <xf numFmtId="0" fontId="39" fillId="35" borderId="22" xfId="56" applyFont="1" applyFill="1" applyBorder="1" applyAlignment="1" applyProtection="1">
      <alignment horizontal="left" vertical="center"/>
      <protection hidden="1"/>
    </xf>
    <xf numFmtId="0" fontId="39" fillId="35" borderId="46" xfId="56" applyFont="1" applyFill="1" applyBorder="1" applyAlignment="1" applyProtection="1">
      <alignment horizontal="left" vertical="center"/>
      <protection hidden="1"/>
    </xf>
    <xf numFmtId="0" fontId="39" fillId="35" borderId="11" xfId="56" applyFont="1" applyFill="1" applyBorder="1" applyAlignment="1" applyProtection="1">
      <alignment horizontal="left" vertical="center"/>
      <protection hidden="1"/>
    </xf>
    <xf numFmtId="0" fontId="39" fillId="35" borderId="0" xfId="56" applyFont="1" applyFill="1" applyBorder="1" applyAlignment="1" applyProtection="1">
      <alignment horizontal="left" vertical="center"/>
      <protection hidden="1"/>
    </xf>
    <xf numFmtId="0" fontId="39" fillId="35" borderId="36" xfId="56" applyFont="1" applyFill="1" applyBorder="1" applyAlignment="1" applyProtection="1">
      <alignment horizontal="left" vertical="center"/>
      <protection hidden="1"/>
    </xf>
    <xf numFmtId="0" fontId="39" fillId="35" borderId="21" xfId="56" applyFont="1" applyFill="1" applyBorder="1" applyAlignment="1" applyProtection="1">
      <alignment horizontal="left" vertical="center"/>
      <protection hidden="1"/>
    </xf>
    <xf numFmtId="0" fontId="39" fillId="35" borderId="10" xfId="56" applyFont="1" applyFill="1" applyBorder="1" applyAlignment="1" applyProtection="1">
      <alignment horizontal="left" vertical="center"/>
      <protection hidden="1"/>
    </xf>
    <xf numFmtId="0" fontId="39" fillId="35" borderId="23" xfId="56" applyFont="1" applyFill="1" applyBorder="1" applyAlignment="1" applyProtection="1">
      <alignment horizontal="left" vertical="center"/>
      <protection hidden="1"/>
    </xf>
    <xf numFmtId="0" fontId="39" fillId="35" borderId="34" xfId="0" applyFont="1" applyFill="1" applyBorder="1" applyAlignment="1">
      <alignment horizontal="left" vertical="center"/>
    </xf>
    <xf numFmtId="0" fontId="39" fillId="35" borderId="22" xfId="0" applyFont="1" applyFill="1" applyBorder="1" applyAlignment="1">
      <alignment horizontal="left" vertical="center"/>
    </xf>
    <xf numFmtId="0" fontId="39" fillId="35" borderId="46" xfId="0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36" xfId="0" applyFont="1" applyFill="1" applyBorder="1" applyAlignment="1">
      <alignment horizontal="left" vertical="center"/>
    </xf>
    <xf numFmtId="0" fontId="39" fillId="35" borderId="21" xfId="0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left" vertical="center"/>
    </xf>
    <xf numFmtId="0" fontId="39" fillId="35" borderId="23" xfId="0" applyFont="1" applyFill="1" applyBorder="1" applyAlignment="1">
      <alignment horizontal="left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36" xfId="0" applyFont="1" applyFill="1" applyBorder="1" applyAlignment="1">
      <alignment horizontal="center" vertical="center"/>
    </xf>
    <xf numFmtId="0" fontId="39" fillId="35" borderId="34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36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202" fontId="48" fillId="35" borderId="0" xfId="54" applyNumberFormat="1" applyFont="1" applyFill="1" applyBorder="1" applyAlignment="1" applyProtection="1">
      <alignment horizontal="center" vertical="center"/>
      <protection hidden="1"/>
    </xf>
    <xf numFmtId="202" fontId="48" fillId="35" borderId="14" xfId="54" applyNumberFormat="1" applyFont="1" applyFill="1" applyBorder="1" applyAlignment="1" applyProtection="1">
      <alignment horizontal="center" vertical="center"/>
      <protection hidden="1"/>
    </xf>
    <xf numFmtId="0" fontId="7" fillId="35" borderId="0" xfId="55" applyFont="1" applyFill="1" applyBorder="1" applyAlignment="1" applyProtection="1">
      <alignment horizontal="center" vertical="center"/>
      <protection hidden="1"/>
    </xf>
    <xf numFmtId="0" fontId="7" fillId="35" borderId="14" xfId="55" applyFont="1" applyFill="1" applyBorder="1" applyAlignment="1" applyProtection="1">
      <alignment horizontal="center" vertical="center"/>
      <protection hidden="1"/>
    </xf>
    <xf numFmtId="0" fontId="4" fillId="35" borderId="14" xfId="55" applyFont="1" applyFill="1" applyBorder="1" applyAlignment="1" applyProtection="1">
      <alignment horizontal="center" vertical="center"/>
      <protection hidden="1"/>
    </xf>
    <xf numFmtId="0" fontId="7" fillId="35" borderId="0" xfId="56" applyFont="1" applyFill="1" applyBorder="1" applyAlignment="1" applyProtection="1">
      <alignment horizontal="center" vertical="center"/>
      <protection hidden="1"/>
    </xf>
    <xf numFmtId="0" fontId="7" fillId="35" borderId="14" xfId="56" applyFont="1" applyFill="1" applyBorder="1" applyAlignment="1" applyProtection="1">
      <alignment horizontal="center" vertical="center"/>
      <protection hidden="1"/>
    </xf>
    <xf numFmtId="0" fontId="5" fillId="35" borderId="0" xfId="56" applyFont="1" applyFill="1" applyBorder="1" applyAlignment="1" applyProtection="1">
      <alignment horizontal="right" vertical="center"/>
      <protection hidden="1"/>
    </xf>
    <xf numFmtId="0" fontId="28" fillId="35" borderId="0" xfId="55" applyFont="1" applyFill="1" applyBorder="1" applyAlignment="1" applyProtection="1">
      <alignment horizontal="center" vertical="center"/>
      <protection hidden="1"/>
    </xf>
    <xf numFmtId="0" fontId="48" fillId="35" borderId="0" xfId="55" applyFont="1" applyFill="1" applyBorder="1" applyAlignment="1" applyProtection="1">
      <alignment horizontal="center" vertical="center"/>
      <protection hidden="1"/>
    </xf>
    <xf numFmtId="0" fontId="50" fillId="37" borderId="34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46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5" borderId="34" xfId="54" applyFont="1" applyFill="1" applyBorder="1" applyAlignment="1" applyProtection="1">
      <alignment horizontal="center" vertical="center"/>
      <protection hidden="1"/>
    </xf>
    <xf numFmtId="0" fontId="50" fillId="35" borderId="22" xfId="54" applyFont="1" applyFill="1" applyBorder="1" applyAlignment="1" applyProtection="1">
      <alignment horizontal="center" vertical="center"/>
      <protection hidden="1"/>
    </xf>
    <xf numFmtId="0" fontId="50" fillId="35" borderId="46" xfId="54" applyFont="1" applyFill="1" applyBorder="1" applyAlignment="1" applyProtection="1">
      <alignment horizontal="center" vertical="center"/>
      <protection hidden="1"/>
    </xf>
    <xf numFmtId="0" fontId="50" fillId="35" borderId="11" xfId="54" applyFont="1" applyFill="1" applyBorder="1" applyAlignment="1" applyProtection="1">
      <alignment horizontal="center" vertical="center"/>
      <protection hidden="1"/>
    </xf>
    <xf numFmtId="0" fontId="50" fillId="35" borderId="0" xfId="54" applyFont="1" applyFill="1" applyBorder="1" applyAlignment="1" applyProtection="1">
      <alignment horizontal="center" vertical="center"/>
      <protection hidden="1"/>
    </xf>
    <xf numFmtId="0" fontId="50" fillId="35" borderId="36" xfId="54" applyFont="1" applyFill="1" applyBorder="1" applyAlignment="1" applyProtection="1">
      <alignment horizontal="center" vertical="center"/>
      <protection hidden="1"/>
    </xf>
    <xf numFmtId="0" fontId="50" fillId="35" borderId="21" xfId="54" applyFont="1" applyFill="1" applyBorder="1" applyAlignment="1" applyProtection="1">
      <alignment horizontal="center" vertical="center"/>
      <protection hidden="1"/>
    </xf>
    <xf numFmtId="0" fontId="50" fillId="35" borderId="10" xfId="54" applyFont="1" applyFill="1" applyBorder="1" applyAlignment="1" applyProtection="1">
      <alignment horizontal="center" vertical="center"/>
      <protection hidden="1"/>
    </xf>
    <xf numFmtId="0" fontId="50" fillId="35" borderId="23" xfId="54" applyFont="1" applyFill="1" applyBorder="1" applyAlignment="1" applyProtection="1">
      <alignment horizontal="center" vertical="center"/>
      <protection hidden="1"/>
    </xf>
    <xf numFmtId="0" fontId="50" fillId="37" borderId="34" xfId="56" applyFont="1" applyFill="1" applyBorder="1" applyAlignment="1" applyProtection="1">
      <alignment horizontal="center" vertical="center"/>
      <protection hidden="1"/>
    </xf>
    <xf numFmtId="0" fontId="50" fillId="37" borderId="22" xfId="56" applyFont="1" applyFill="1" applyBorder="1" applyAlignment="1" applyProtection="1">
      <alignment horizontal="center" vertical="center"/>
      <protection hidden="1"/>
    </xf>
    <xf numFmtId="0" fontId="50" fillId="37" borderId="46" xfId="56" applyFont="1" applyFill="1" applyBorder="1" applyAlignment="1" applyProtection="1">
      <alignment horizontal="center" vertical="center"/>
      <protection hidden="1"/>
    </xf>
    <xf numFmtId="0" fontId="50" fillId="37" borderId="11" xfId="56" applyFont="1" applyFill="1" applyBorder="1" applyAlignment="1" applyProtection="1">
      <alignment horizontal="center" vertical="center"/>
      <protection hidden="1"/>
    </xf>
    <xf numFmtId="0" fontId="50" fillId="37" borderId="0" xfId="56" applyFont="1" applyFill="1" applyBorder="1" applyAlignment="1" applyProtection="1">
      <alignment horizontal="center" vertical="center"/>
      <protection hidden="1"/>
    </xf>
    <xf numFmtId="0" fontId="50" fillId="37" borderId="36" xfId="56" applyFont="1" applyFill="1" applyBorder="1" applyAlignment="1" applyProtection="1">
      <alignment horizontal="center" vertical="center"/>
      <protection hidden="1"/>
    </xf>
    <xf numFmtId="0" fontId="50" fillId="37" borderId="21" xfId="56" applyFont="1" applyFill="1" applyBorder="1" applyAlignment="1" applyProtection="1">
      <alignment horizontal="center" vertical="center"/>
      <protection hidden="1"/>
    </xf>
    <xf numFmtId="0" fontId="50" fillId="37" borderId="10" xfId="56" applyFont="1" applyFill="1" applyBorder="1" applyAlignment="1" applyProtection="1">
      <alignment horizontal="center" vertical="center"/>
      <protection hidden="1"/>
    </xf>
    <xf numFmtId="0" fontId="50" fillId="37" borderId="23" xfId="56" applyFont="1" applyFill="1" applyBorder="1" applyAlignment="1" applyProtection="1">
      <alignment horizontal="center" vertical="center"/>
      <protection hidden="1"/>
    </xf>
    <xf numFmtId="0" fontId="39" fillId="35" borderId="0" xfId="56" applyFont="1" applyFill="1" applyBorder="1" applyAlignment="1" applyProtection="1">
      <alignment horizontal="center" vertical="center"/>
      <protection hidden="1"/>
    </xf>
    <xf numFmtId="0" fontId="48" fillId="35" borderId="28" xfId="54" applyFont="1" applyFill="1" applyBorder="1" applyAlignment="1" applyProtection="1">
      <alignment horizontal="center" vertical="center"/>
      <protection hidden="1"/>
    </xf>
    <xf numFmtId="0" fontId="48" fillId="35" borderId="12" xfId="54" applyFont="1" applyFill="1" applyBorder="1" applyAlignment="1" applyProtection="1">
      <alignment horizontal="center" vertical="center"/>
      <protection hidden="1"/>
    </xf>
    <xf numFmtId="0" fontId="48" fillId="35" borderId="13" xfId="54" applyFont="1" applyFill="1" applyBorder="1" applyAlignment="1" applyProtection="1">
      <alignment horizontal="center" vertical="center"/>
      <protection hidden="1"/>
    </xf>
    <xf numFmtId="0" fontId="48" fillId="35" borderId="29" xfId="54" applyFont="1" applyFill="1" applyBorder="1" applyAlignment="1" applyProtection="1">
      <alignment horizontal="center" vertical="center"/>
      <protection hidden="1"/>
    </xf>
    <xf numFmtId="0" fontId="48" fillId="35" borderId="0" xfId="54" applyFont="1" applyFill="1" applyBorder="1" applyAlignment="1" applyProtection="1">
      <alignment horizontal="center" vertical="center"/>
      <protection hidden="1"/>
    </xf>
    <xf numFmtId="0" fontId="48" fillId="35" borderId="14" xfId="54" applyFont="1" applyFill="1" applyBorder="1" applyAlignment="1" applyProtection="1">
      <alignment horizontal="center" vertical="center"/>
      <protection hidden="1"/>
    </xf>
    <xf numFmtId="0" fontId="52" fillId="35" borderId="0" xfId="56" applyFont="1" applyFill="1" applyBorder="1" applyAlignment="1" applyProtection="1">
      <alignment horizontal="left" vertical="center"/>
      <protection hidden="1"/>
    </xf>
    <xf numFmtId="0" fontId="106" fillId="35" borderId="0" xfId="55" applyFont="1" applyFill="1" applyBorder="1" applyAlignment="1" applyProtection="1">
      <alignment horizontal="left" vertical="center"/>
      <protection hidden="1"/>
    </xf>
    <xf numFmtId="0" fontId="52" fillId="35" borderId="0" xfId="55" applyFont="1" applyFill="1" applyBorder="1" applyAlignment="1" applyProtection="1">
      <alignment horizontal="right" vertical="center"/>
      <protection hidden="1"/>
    </xf>
    <xf numFmtId="0" fontId="106" fillId="35" borderId="0" xfId="56" applyFont="1" applyFill="1" applyBorder="1" applyAlignment="1" applyProtection="1">
      <alignment horizontal="left" vertical="center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s de parties" xfId="53"/>
    <cellStyle name="Normal_Séniors" xfId="54"/>
    <cellStyle name="Normal_Tab 32 vierge" xfId="55"/>
    <cellStyle name="Normal_Tableaux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5"/>
  <sheetViews>
    <sheetView showGridLines="0" zoomScale="80" zoomScaleNormal="80" zoomScalePageLayoutView="0" workbookViewId="0" topLeftCell="A250">
      <selection activeCell="F17" sqref="F17"/>
    </sheetView>
  </sheetViews>
  <sheetFormatPr defaultColWidth="10.28125" defaultRowHeight="12.75"/>
  <cols>
    <col min="1" max="1" width="3.7109375" style="27" customWidth="1"/>
    <col min="2" max="4" width="3.7109375" style="32" customWidth="1"/>
    <col min="5" max="5" width="3.7109375" style="27" customWidth="1"/>
    <col min="6" max="7" width="3.7109375" style="32" customWidth="1"/>
    <col min="8" max="8" width="3.7109375" style="27" customWidth="1"/>
    <col min="9" max="12" width="3.7109375" style="32" customWidth="1"/>
    <col min="13" max="13" width="3.7109375" style="27" customWidth="1"/>
    <col min="14" max="15" width="3.7109375" style="32" customWidth="1"/>
    <col min="16" max="16" width="3.7109375" style="27" customWidth="1"/>
    <col min="17" max="20" width="3.7109375" style="32" customWidth="1"/>
    <col min="21" max="21" width="3.7109375" style="27" customWidth="1"/>
    <col min="22" max="23" width="3.7109375" style="32" customWidth="1"/>
    <col min="24" max="24" width="3.7109375" style="27" customWidth="1"/>
    <col min="25" max="28" width="3.7109375" style="32" customWidth="1"/>
    <col min="29" max="29" width="3.7109375" style="27" customWidth="1"/>
    <col min="30" max="31" width="3.7109375" style="32" customWidth="1"/>
    <col min="32" max="32" width="3.7109375" style="27" customWidth="1"/>
    <col min="33" max="36" width="3.7109375" style="32" customWidth="1"/>
    <col min="37" max="37" width="3.7109375" style="27" customWidth="1"/>
    <col min="38" max="39" width="3.7109375" style="32" customWidth="1"/>
    <col min="40" max="40" width="3.7109375" style="27" customWidth="1"/>
    <col min="41" max="49" width="3.7109375" style="32" customWidth="1"/>
    <col min="50" max="50" width="3.7109375" style="35" customWidth="1"/>
    <col min="51" max="61" width="10.28125" style="32" customWidth="1"/>
    <col min="62" max="62" width="5.7109375" style="32" customWidth="1"/>
    <col min="63" max="16384" width="10.28125" style="32" customWidth="1"/>
  </cols>
  <sheetData>
    <row r="1" spans="2:51" ht="15.75" customHeight="1">
      <c r="B1" s="28"/>
      <c r="C1" s="29"/>
      <c r="D1" s="29"/>
      <c r="E1" s="29"/>
      <c r="F1" s="29"/>
      <c r="G1" s="29"/>
      <c r="H1" s="29"/>
      <c r="I1" s="30"/>
      <c r="J1" s="28"/>
      <c r="K1" s="29"/>
      <c r="L1" s="29"/>
      <c r="M1" s="29"/>
      <c r="N1" s="29"/>
      <c r="O1" s="29"/>
      <c r="P1" s="29"/>
      <c r="Q1" s="29"/>
      <c r="R1" s="28"/>
      <c r="S1" s="29"/>
      <c r="T1" s="29"/>
      <c r="U1" s="29"/>
      <c r="V1" s="29"/>
      <c r="W1" s="29"/>
      <c r="X1" s="29"/>
      <c r="Y1" s="30"/>
      <c r="Z1" s="28"/>
      <c r="AA1" s="29"/>
      <c r="AB1" s="29"/>
      <c r="AC1" s="29"/>
      <c r="AD1" s="29"/>
      <c r="AE1" s="29"/>
      <c r="AF1" s="29"/>
      <c r="AG1" s="30"/>
      <c r="AH1" s="28"/>
      <c r="AI1" s="29"/>
      <c r="AJ1" s="29"/>
      <c r="AK1" s="29"/>
      <c r="AL1" s="29"/>
      <c r="AM1" s="29"/>
      <c r="AN1" s="29"/>
      <c r="AO1" s="29"/>
      <c r="AP1" s="30"/>
      <c r="AQ1" s="632"/>
      <c r="AR1" s="633"/>
      <c r="AS1" s="633"/>
      <c r="AT1" s="633"/>
      <c r="AU1" s="633"/>
      <c r="AV1" s="633"/>
      <c r="AW1" s="633"/>
      <c r="AX1" s="633"/>
      <c r="AY1" s="31"/>
    </row>
    <row r="2" spans="2:51" ht="15.75" customHeight="1">
      <c r="B2" s="33" t="s">
        <v>62</v>
      </c>
      <c r="C2" s="33"/>
      <c r="D2" s="33"/>
      <c r="E2" s="33"/>
      <c r="F2" s="33"/>
      <c r="G2" s="33"/>
      <c r="H2" s="33"/>
      <c r="I2" s="33"/>
      <c r="J2" s="33" t="s">
        <v>0</v>
      </c>
      <c r="K2" s="33"/>
      <c r="L2" s="33"/>
      <c r="M2" s="33"/>
      <c r="N2" s="33"/>
      <c r="O2" s="33"/>
      <c r="P2" s="33"/>
      <c r="Q2" s="33"/>
      <c r="R2" s="33" t="s">
        <v>63</v>
      </c>
      <c r="S2" s="33"/>
      <c r="T2" s="33"/>
      <c r="U2" s="33"/>
      <c r="V2" s="33"/>
      <c r="W2" s="33"/>
      <c r="X2" s="33"/>
      <c r="Y2" s="33"/>
      <c r="Z2" s="33" t="s">
        <v>64</v>
      </c>
      <c r="AA2" s="33"/>
      <c r="AB2" s="33"/>
      <c r="AC2" s="33"/>
      <c r="AD2" s="33"/>
      <c r="AE2" s="33"/>
      <c r="AF2" s="33"/>
      <c r="AG2" s="33"/>
      <c r="AH2" s="33" t="s">
        <v>1</v>
      </c>
      <c r="AI2" s="33"/>
      <c r="AJ2" s="33"/>
      <c r="AK2" s="33"/>
      <c r="AL2" s="33"/>
      <c r="AM2" s="33"/>
      <c r="AN2" s="33"/>
      <c r="AO2" s="33"/>
      <c r="AP2" s="33"/>
      <c r="AQ2" s="629"/>
      <c r="AR2" s="629"/>
      <c r="AS2" s="629"/>
      <c r="AT2" s="629"/>
      <c r="AU2" s="629"/>
      <c r="AV2" s="629"/>
      <c r="AW2" s="629"/>
      <c r="AX2" s="629"/>
      <c r="AY2" s="35"/>
    </row>
    <row r="3" spans="2:51" ht="15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4"/>
      <c r="AR3" s="34"/>
      <c r="AS3" s="34"/>
      <c r="AT3" s="34"/>
      <c r="AU3" s="34"/>
      <c r="AV3" s="34"/>
      <c r="AW3" s="34"/>
      <c r="AX3" s="34"/>
      <c r="AY3" s="35"/>
    </row>
    <row r="4" spans="2:17" ht="12" customHeight="1">
      <c r="B4" s="37"/>
      <c r="D4" s="27"/>
      <c r="F4" s="27"/>
      <c r="G4" s="27"/>
      <c r="I4" s="157">
        <v>1</v>
      </c>
      <c r="J4" s="38" t="e">
        <f>IF(VLOOKUP(J7,NP,4,FALSE)=0,"",VLOOKUP(J7,NP,4,FALSE))</f>
        <v>#REF!</v>
      </c>
      <c r="K4" s="39" t="e">
        <f>IF(J4="","",CONCATENATE(VLOOKUP(J7,NP,5,FALSE),"  ",VLOOKUP(J7,NP,6,FALSE)))</f>
        <v>#REF!</v>
      </c>
      <c r="L4" s="39"/>
      <c r="M4" s="165"/>
      <c r="N4" s="39"/>
      <c r="O4" s="39"/>
      <c r="P4" s="165"/>
      <c r="Q4" s="39"/>
    </row>
    <row r="5" spans="2:18" ht="12" customHeight="1">
      <c r="B5" s="37"/>
      <c r="C5" s="37"/>
      <c r="D5" s="37"/>
      <c r="E5" s="183"/>
      <c r="F5" s="37"/>
      <c r="G5" s="37"/>
      <c r="H5" s="183"/>
      <c r="I5" s="40"/>
      <c r="J5" s="41"/>
      <c r="K5" s="42" t="e">
        <f>IF(J4="","",CONCATENATE(VLOOKUP(J7,NP,8,FALSE)," pts - ",VLOOKUP(J7,NP,11,FALSE)))</f>
        <v>#REF!</v>
      </c>
      <c r="L5" s="42"/>
      <c r="M5" s="36"/>
      <c r="N5" s="42"/>
      <c r="O5" s="42"/>
      <c r="P5" s="36"/>
      <c r="Q5" s="42"/>
      <c r="R5" s="43"/>
    </row>
    <row r="6" spans="2:18" ht="12" customHeight="1">
      <c r="B6" s="44"/>
      <c r="C6" s="45"/>
      <c r="D6" s="45"/>
      <c r="E6" s="167"/>
      <c r="F6" s="45"/>
      <c r="G6" s="45"/>
      <c r="H6" s="167"/>
      <c r="I6" s="37"/>
      <c r="J6" s="26"/>
      <c r="K6" s="46"/>
      <c r="L6" s="46"/>
      <c r="M6" s="121"/>
      <c r="N6" s="46"/>
      <c r="O6" s="46"/>
      <c r="P6" s="121"/>
      <c r="Q6" s="47"/>
      <c r="R6" s="161">
        <v>1</v>
      </c>
    </row>
    <row r="7" spans="2:25" ht="12" customHeight="1">
      <c r="B7" s="48"/>
      <c r="C7" s="49"/>
      <c r="D7" s="49"/>
      <c r="E7" s="184"/>
      <c r="F7" s="49"/>
      <c r="G7" s="49"/>
      <c r="H7" s="184"/>
      <c r="I7" s="40"/>
      <c r="J7" s="25">
        <v>9</v>
      </c>
      <c r="K7" s="50" t="s">
        <v>59</v>
      </c>
      <c r="L7" s="50"/>
      <c r="M7" s="179" t="e">
        <f>IF(VLOOKUP(J7,NP,32,FALSE)="","",IF(VLOOKUP(J7,NP,32,FALSE)=0,"",VLOOKUP(J7,NP,32,FALSE)))</f>
        <v>#REF!</v>
      </c>
      <c r="N7" s="51" t="e">
        <f>IF(VLOOKUP(J7,NP,33,FALSE)="","",IF(VLOOKUP(J7,NP,34,FALSE)=2,"",VLOOKUP(J7,NP,34,FALSE)))</f>
        <v>#REF!</v>
      </c>
      <c r="O7" s="51"/>
      <c r="P7" s="175" t="e">
        <f>IF(VLOOKUP(J7,NP,33,FALSE)="","",IF(VLOOKUP(J7,NP,33,FALSE)=0,"",VLOOKUP(J7,NP,33,FALSE)))</f>
        <v>#REF!</v>
      </c>
      <c r="Q7" s="52"/>
      <c r="R7" s="53" t="e">
        <f>IF(VLOOKUP(R13,NP,4,FALSE)=0,"",VLOOKUP(R13,NP,4,FALSE))</f>
        <v>#REF!</v>
      </c>
      <c r="S7" s="39" t="e">
        <f>IF(R7="","",CONCATENATE(VLOOKUP(R13,NP,5,FALSE),"  ",VLOOKUP(R13,NP,6,FALSE)))</f>
        <v>#REF!</v>
      </c>
      <c r="T7" s="39"/>
      <c r="U7" s="165"/>
      <c r="V7" s="39"/>
      <c r="W7" s="39"/>
      <c r="X7" s="165"/>
      <c r="Y7" s="39"/>
    </row>
    <row r="8" spans="1:26" ht="12" customHeight="1">
      <c r="A8" s="156">
        <v>17</v>
      </c>
      <c r="B8" s="38" t="e">
        <f>IF(VLOOKUP(B10,NP,4,FALSE)=0,"",VLOOKUP(B10,NP,4,FALSE))</f>
        <v>#REF!</v>
      </c>
      <c r="C8" s="39" t="e">
        <f>IF(B8="","",CONCATENATE(VLOOKUP(B10,NP,5,FALSE),"  ",VLOOKUP(B10,NP,6,FALSE)))</f>
        <v>#REF!</v>
      </c>
      <c r="D8" s="39"/>
      <c r="E8" s="165"/>
      <c r="F8" s="39"/>
      <c r="G8" s="39"/>
      <c r="H8" s="165"/>
      <c r="I8" s="39"/>
      <c r="J8" s="5"/>
      <c r="K8" s="6"/>
      <c r="L8" s="6"/>
      <c r="M8" s="178"/>
      <c r="N8" s="6"/>
      <c r="O8" s="6"/>
      <c r="P8" s="178"/>
      <c r="Q8" s="7"/>
      <c r="R8" s="54"/>
      <c r="S8" s="42" t="e">
        <f>IF(R7="","",CONCATENATE(VLOOKUP(R13,NP,8,FALSE)," pts - ",VLOOKUP(R13,NP,11,FALSE)))</f>
        <v>#REF!</v>
      </c>
      <c r="T8" s="42"/>
      <c r="U8" s="36"/>
      <c r="V8" s="42"/>
      <c r="W8" s="42"/>
      <c r="X8" s="36"/>
      <c r="Y8" s="42"/>
      <c r="Z8" s="43"/>
    </row>
    <row r="9" spans="1:26" ht="12" customHeight="1">
      <c r="A9" s="156"/>
      <c r="B9" s="41"/>
      <c r="C9" s="42" t="e">
        <f>IF(B8="","",CONCATENATE(VLOOKUP(B10,NP,8,FALSE)," pts - ",VLOOKUP(B10,NP,11,FALSE)))</f>
        <v>#REF!</v>
      </c>
      <c r="D9" s="42"/>
      <c r="E9" s="36"/>
      <c r="F9" s="42"/>
      <c r="G9" s="42"/>
      <c r="H9" s="36"/>
      <c r="I9" s="42"/>
      <c r="J9" s="8"/>
      <c r="K9" s="1"/>
      <c r="L9" s="6"/>
      <c r="M9" s="178"/>
      <c r="N9" s="6"/>
      <c r="O9" s="6"/>
      <c r="P9" s="178"/>
      <c r="Q9" s="7"/>
      <c r="R9" s="55"/>
      <c r="S9" s="42" t="e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  <v>#REF!</v>
      </c>
      <c r="T9" s="42"/>
      <c r="U9" s="36"/>
      <c r="V9" s="42"/>
      <c r="W9" s="42"/>
      <c r="X9" s="36"/>
      <c r="Y9" s="42"/>
      <c r="Z9" s="43"/>
    </row>
    <row r="10" spans="1:26" ht="12" customHeight="1">
      <c r="A10" s="156"/>
      <c r="B10" s="56">
        <v>1</v>
      </c>
      <c r="C10" s="50" t="s">
        <v>59</v>
      </c>
      <c r="D10" s="50"/>
      <c r="E10" s="179" t="e">
        <f>IF(VLOOKUP(B10,NP,32,FALSE)="","",IF(VLOOKUP(B10,NP,32,FALSE)=0,"",VLOOKUP(B10,NP,32,FALSE)))</f>
        <v>#REF!</v>
      </c>
      <c r="F10" s="51" t="e">
        <f>IF(VLOOKUP(B10,NP,33,FALSE)="","",IF(VLOOKUP(B10,NP,34,FALSE)=2,"",VLOOKUP(B10,NP,34,FALSE)))</f>
        <v>#REF!</v>
      </c>
      <c r="G10" s="51"/>
      <c r="H10" s="175" t="e">
        <f>IF(VLOOKUP(B10,NP,33,FALSE)="","",IF(VLOOKUP(B10,NP,33,FALSE)=0,"",VLOOKUP(B10,NP,33,FALSE)))</f>
        <v>#REF!</v>
      </c>
      <c r="I10" s="52"/>
      <c r="J10" s="53" t="e">
        <f>IF(VLOOKUP(J7,NP,14,FALSE)=0,"",VLOOKUP(J7,NP,14,FALSE))</f>
        <v>#REF!</v>
      </c>
      <c r="K10" s="39" t="e">
        <f>IF(J10="","",CONCATENATE(VLOOKUP(J7,NP,15,FALSE),"  ",VLOOKUP(J7,NP,16,FALSE)))</f>
        <v>#REF!</v>
      </c>
      <c r="L10" s="39"/>
      <c r="M10" s="165"/>
      <c r="N10" s="39"/>
      <c r="O10" s="39"/>
      <c r="P10" s="165"/>
      <c r="Q10" s="39"/>
      <c r="R10" s="43"/>
      <c r="Y10" s="47"/>
      <c r="Z10" s="43"/>
    </row>
    <row r="11" spans="1:26" ht="12" customHeight="1">
      <c r="A11" s="156"/>
      <c r="B11" s="2"/>
      <c r="C11" s="1"/>
      <c r="D11" s="1"/>
      <c r="E11" s="185"/>
      <c r="F11" s="1"/>
      <c r="G11" s="1"/>
      <c r="H11" s="185"/>
      <c r="I11" s="57"/>
      <c r="J11" s="54"/>
      <c r="K11" s="58" t="e">
        <f>IF(J10="","",CONCATENATE(VLOOKUP(J7,NP,18,FALSE)," pts - ",VLOOKUP(J7,NP,21,FALSE)))</f>
        <v>#REF!</v>
      </c>
      <c r="L11" s="58"/>
      <c r="M11" s="181"/>
      <c r="N11" s="58"/>
      <c r="O11" s="58"/>
      <c r="P11" s="181"/>
      <c r="Q11" s="58"/>
      <c r="R11" s="47"/>
      <c r="Y11" s="47"/>
      <c r="Z11" s="43"/>
    </row>
    <row r="12" spans="1:26" ht="12" customHeight="1">
      <c r="A12" s="156">
        <v>16</v>
      </c>
      <c r="B12" s="38" t="e">
        <f>IF(VLOOKUP(B10,NP,14,FALSE)=0,"",VLOOKUP(B10,NP,14,FALSE))</f>
        <v>#REF!</v>
      </c>
      <c r="C12" s="39" t="e">
        <f>IF(B12="","",CONCATENATE(VLOOKUP(B10,NP,15,FALSE),"  ",VLOOKUP(B10,NP,16,FALSE)))</f>
        <v>#REF!</v>
      </c>
      <c r="D12" s="3"/>
      <c r="E12" s="182"/>
      <c r="F12" s="3"/>
      <c r="G12" s="3"/>
      <c r="H12" s="182"/>
      <c r="I12" s="4"/>
      <c r="J12" s="55"/>
      <c r="K12" s="42" t="e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  <v>#REF!</v>
      </c>
      <c r="L12" s="42"/>
      <c r="M12" s="36"/>
      <c r="N12" s="42"/>
      <c r="O12" s="42"/>
      <c r="P12" s="36"/>
      <c r="Q12" s="42"/>
      <c r="R12" s="47"/>
      <c r="Y12" s="47"/>
      <c r="Z12" s="161">
        <v>1</v>
      </c>
    </row>
    <row r="13" spans="1:33" ht="12" customHeight="1">
      <c r="A13" s="156"/>
      <c r="B13" s="2"/>
      <c r="C13" s="42" t="e">
        <f>IF(B12="","",CONCATENATE(VLOOKUP(B10,NP,18,FALSE)," pts - ",VLOOKUP(B10,NP,21,FALSE)))</f>
        <v>#REF!</v>
      </c>
      <c r="D13" s="42"/>
      <c r="E13" s="36"/>
      <c r="F13" s="42"/>
      <c r="G13" s="42"/>
      <c r="H13" s="36"/>
      <c r="I13" s="42"/>
      <c r="J13" s="9"/>
      <c r="K13" s="59"/>
      <c r="L13" s="59"/>
      <c r="M13" s="168"/>
      <c r="N13" s="10"/>
      <c r="O13" s="10"/>
      <c r="P13" s="168"/>
      <c r="Q13" s="59"/>
      <c r="R13" s="60">
        <v>17</v>
      </c>
      <c r="S13" s="50" t="s">
        <v>59</v>
      </c>
      <c r="T13" s="50"/>
      <c r="U13" s="179" t="e">
        <f>IF(VLOOKUP(R13,NP,32,FALSE)="","",IF(VLOOKUP(R13,NP,32,FALSE)=0,"",VLOOKUP(R13,NP,32,FALSE)))</f>
        <v>#REF!</v>
      </c>
      <c r="V13" s="51" t="e">
        <f>IF(VLOOKUP(R13,NP,33,FALSE)="","",IF(VLOOKUP(R13,NP,34,FALSE)=2,"",VLOOKUP(R13,NP,34,FALSE)))</f>
        <v>#REF!</v>
      </c>
      <c r="W13" s="51"/>
      <c r="X13" s="175" t="e">
        <f>IF(VLOOKUP(R13,NP,33,FALSE)="","",IF(VLOOKUP(R13,NP,33,FALSE)=0,"",VLOOKUP(R13,NP,33,FALSE)))</f>
        <v>#REF!</v>
      </c>
      <c r="Y13" s="52"/>
      <c r="Z13" s="53" t="e">
        <f>IF(VLOOKUP(Z25,NP,4,FALSE)=0,"",VLOOKUP(Z25,NP,4,FALSE))</f>
        <v>#REF!</v>
      </c>
      <c r="AA13" s="39" t="e">
        <f>IF(Z13="","",CONCATENATE(VLOOKUP(Z25,NP,5,FALSE),"  ",VLOOKUP(Z25,NP,6,FALSE)))</f>
        <v>#REF!</v>
      </c>
      <c r="AB13" s="39"/>
      <c r="AC13" s="165"/>
      <c r="AD13" s="39"/>
      <c r="AE13" s="39"/>
      <c r="AF13" s="165"/>
      <c r="AG13" s="39"/>
    </row>
    <row r="14" spans="1:34" ht="12" customHeight="1">
      <c r="A14" s="156">
        <v>9</v>
      </c>
      <c r="B14" s="38" t="e">
        <f>IF(VLOOKUP(B16,NP,4,FALSE)=0,"",VLOOKUP(B16,NP,4,FALSE))</f>
        <v>#REF!</v>
      </c>
      <c r="C14" s="39" t="e">
        <f>IF(B14="","",CONCATENATE(VLOOKUP(B16,NP,5,FALSE),"  ",VLOOKUP(B16,NP,6,FALSE)))</f>
        <v>#REF!</v>
      </c>
      <c r="D14" s="39"/>
      <c r="E14" s="165"/>
      <c r="F14" s="39"/>
      <c r="G14" s="39"/>
      <c r="H14" s="165"/>
      <c r="I14" s="39"/>
      <c r="J14" s="5"/>
      <c r="K14" s="6"/>
      <c r="L14" s="6"/>
      <c r="M14" s="178"/>
      <c r="N14" s="6"/>
      <c r="O14" s="6"/>
      <c r="P14" s="178"/>
      <c r="Q14" s="7"/>
      <c r="Y14" s="47"/>
      <c r="Z14" s="54"/>
      <c r="AA14" s="42" t="e">
        <f>IF(Z13="","",CONCATENATE(VLOOKUP(Z25,NP,8,FALSE)," pts - ",VLOOKUP(Z25,NP,11,FALSE)))</f>
        <v>#REF!</v>
      </c>
      <c r="AB14" s="42"/>
      <c r="AC14" s="36"/>
      <c r="AD14" s="42"/>
      <c r="AE14" s="42"/>
      <c r="AF14" s="36"/>
      <c r="AG14" s="42"/>
      <c r="AH14" s="43"/>
    </row>
    <row r="15" spans="1:34" ht="12" customHeight="1">
      <c r="A15" s="156"/>
      <c r="B15" s="41"/>
      <c r="C15" s="42" t="e">
        <f>IF(B14="","",CONCATENATE(VLOOKUP(B16,NP,8,FALSE)," pts - ",VLOOKUP(B16,NP,11,FALSE)))</f>
        <v>#REF!</v>
      </c>
      <c r="D15" s="42"/>
      <c r="E15" s="36"/>
      <c r="F15" s="42"/>
      <c r="G15" s="42"/>
      <c r="H15" s="36"/>
      <c r="I15" s="42"/>
      <c r="J15" s="8"/>
      <c r="K15" s="1"/>
      <c r="L15" s="6"/>
      <c r="M15" s="178"/>
      <c r="N15" s="6"/>
      <c r="O15" s="6"/>
      <c r="P15" s="178"/>
      <c r="Q15" s="7"/>
      <c r="Y15" s="47"/>
      <c r="Z15" s="55"/>
      <c r="AA15" s="42" t="e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  <v>#REF!</v>
      </c>
      <c r="AB15" s="42"/>
      <c r="AC15" s="36"/>
      <c r="AD15" s="42"/>
      <c r="AE15" s="42"/>
      <c r="AF15" s="36"/>
      <c r="AG15" s="42"/>
      <c r="AH15" s="43"/>
    </row>
    <row r="16" spans="1:34" ht="12" customHeight="1">
      <c r="A16" s="156"/>
      <c r="B16" s="56">
        <v>2</v>
      </c>
      <c r="C16" s="50" t="s">
        <v>59</v>
      </c>
      <c r="D16" s="50"/>
      <c r="E16" s="179" t="e">
        <f>IF(VLOOKUP(B16,NP,32,FALSE)="","",IF(VLOOKUP(B16,NP,32,FALSE)=0,"",VLOOKUP(B16,NP,32,FALSE)))</f>
        <v>#REF!</v>
      </c>
      <c r="F16" s="51" t="e">
        <f>IF(VLOOKUP(B16,NP,33,FALSE)="","",IF(VLOOKUP(B16,NP,34,FALSE)=2,"",VLOOKUP(B16,NP,34,FALSE)))</f>
        <v>#REF!</v>
      </c>
      <c r="G16" s="51"/>
      <c r="H16" s="175" t="e">
        <f>IF(VLOOKUP(B16,NP,33,FALSE)="","",IF(VLOOKUP(B16,NP,33,FALSE)=0,"",VLOOKUP(B16,NP,33,FALSE)))</f>
        <v>#REF!</v>
      </c>
      <c r="I16" s="52"/>
      <c r="J16" s="53" t="e">
        <f>IF(VLOOKUP(J19,NP,4,FALSE)=0,"",VLOOKUP(J19,NP,4,FALSE))</f>
        <v>#REF!</v>
      </c>
      <c r="K16" s="39" t="e">
        <f>IF(J16="","",CONCATENATE(VLOOKUP(J19,NP,5,FALSE),"  ",VLOOKUP(J19,NP,6,FALSE)))</f>
        <v>#REF!</v>
      </c>
      <c r="L16" s="39"/>
      <c r="M16" s="165"/>
      <c r="N16" s="39"/>
      <c r="O16" s="39"/>
      <c r="P16" s="165"/>
      <c r="Q16" s="39"/>
      <c r="Y16" s="47"/>
      <c r="Z16" s="43"/>
      <c r="AG16" s="47"/>
      <c r="AH16" s="43"/>
    </row>
    <row r="17" spans="1:34" ht="12" customHeight="1">
      <c r="A17" s="156"/>
      <c r="B17" s="2"/>
      <c r="C17" s="1"/>
      <c r="D17" s="1"/>
      <c r="E17" s="185"/>
      <c r="F17" s="1"/>
      <c r="G17" s="1"/>
      <c r="H17" s="185"/>
      <c r="I17" s="57"/>
      <c r="J17" s="54"/>
      <c r="K17" s="42" t="e">
        <f>IF(J16="","",CONCATENATE(VLOOKUP(J19,NP,8,FALSE)," pts - ",VLOOKUP(J19,NP,11,FALSE)))</f>
        <v>#REF!</v>
      </c>
      <c r="L17" s="42"/>
      <c r="M17" s="36"/>
      <c r="N17" s="42"/>
      <c r="O17" s="42"/>
      <c r="P17" s="36"/>
      <c r="Q17" s="42"/>
      <c r="R17" s="43"/>
      <c r="Y17" s="47"/>
      <c r="Z17" s="43"/>
      <c r="AG17" s="47"/>
      <c r="AH17" s="43"/>
    </row>
    <row r="18" spans="1:34" ht="12" customHeight="1">
      <c r="A18" s="156">
        <v>24</v>
      </c>
      <c r="B18" s="38" t="e">
        <f>IF(VLOOKUP(B16,NP,14,FALSE)=0,"",VLOOKUP(B16,NP,14,FALSE))</f>
        <v>#REF!</v>
      </c>
      <c r="C18" s="39" t="e">
        <f>IF(B18="","",CONCATENATE(VLOOKUP(B16,NP,15,FALSE),"  ",VLOOKUP(B16,NP,16,FALSE)))</f>
        <v>#REF!</v>
      </c>
      <c r="D18" s="3"/>
      <c r="E18" s="182"/>
      <c r="F18" s="3"/>
      <c r="G18" s="3"/>
      <c r="H18" s="182"/>
      <c r="I18" s="4"/>
      <c r="J18" s="55"/>
      <c r="K18" s="42" t="e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  <v>#REF!</v>
      </c>
      <c r="L18" s="42"/>
      <c r="M18" s="36"/>
      <c r="N18" s="42"/>
      <c r="O18" s="42"/>
      <c r="P18" s="36"/>
      <c r="Q18" s="42"/>
      <c r="R18" s="43"/>
      <c r="S18" s="61"/>
      <c r="T18" s="61"/>
      <c r="U18" s="177"/>
      <c r="V18" s="61"/>
      <c r="W18" s="61"/>
      <c r="X18" s="177"/>
      <c r="Y18" s="47"/>
      <c r="Z18" s="43"/>
      <c r="AG18" s="47"/>
      <c r="AH18" s="43"/>
    </row>
    <row r="19" spans="1:34" ht="12" customHeight="1">
      <c r="A19" s="156"/>
      <c r="B19" s="2"/>
      <c r="C19" s="58" t="e">
        <f>IF(B18="","",CONCATENATE(VLOOKUP(B16,NP,18,FALSE)," pts - ",VLOOKUP(B16,NP,21,FALSE)))</f>
        <v>#REF!</v>
      </c>
      <c r="D19" s="58"/>
      <c r="E19" s="181"/>
      <c r="F19" s="58"/>
      <c r="G19" s="58"/>
      <c r="H19" s="181"/>
      <c r="I19" s="58"/>
      <c r="J19" s="25">
        <v>10</v>
      </c>
      <c r="K19" s="50" t="s">
        <v>59</v>
      </c>
      <c r="L19" s="50"/>
      <c r="M19" s="179" t="e">
        <f>IF(VLOOKUP(J19,NP,32,FALSE)="","",IF(VLOOKUP(J19,NP,32,FALSE)=0,"",VLOOKUP(J19,NP,32,FALSE)))</f>
        <v>#REF!</v>
      </c>
      <c r="N19" s="51" t="e">
        <f>IF(VLOOKUP(J19,NP,33,FALSE)="","",IF(VLOOKUP(J19,NP,34,FALSE)=2,"",VLOOKUP(J19,NP,34,FALSE)))</f>
        <v>#REF!</v>
      </c>
      <c r="O19" s="51"/>
      <c r="P19" s="175" t="e">
        <f>IF(VLOOKUP(J19,NP,33,FALSE)="","",IF(VLOOKUP(J19,NP,33,FALSE)=0,"",VLOOKUP(J19,NP,33,FALSE)))</f>
        <v>#REF!</v>
      </c>
      <c r="Q19" s="52"/>
      <c r="R19" s="53" t="e">
        <f>IF(VLOOKUP(R13,NP,14,FALSE)=0,"",VLOOKUP(R13,NP,14,FALSE))</f>
        <v>#REF!</v>
      </c>
      <c r="S19" s="39" t="e">
        <f>IF(R19="","",CONCATENATE(VLOOKUP(R13,NP,15,FALSE),"  ",VLOOKUP(R13,NP,16,FALSE)))</f>
        <v>#REF!</v>
      </c>
      <c r="T19" s="39"/>
      <c r="U19" s="165"/>
      <c r="V19" s="39"/>
      <c r="W19" s="39"/>
      <c r="X19" s="165"/>
      <c r="Y19" s="39"/>
      <c r="Z19" s="43"/>
      <c r="AG19" s="47"/>
      <c r="AH19" s="43"/>
    </row>
    <row r="20" spans="1:34" ht="12" customHeight="1">
      <c r="A20" s="156"/>
      <c r="B20" s="44"/>
      <c r="C20" s="45"/>
      <c r="D20" s="45"/>
      <c r="E20" s="167"/>
      <c r="F20" s="45"/>
      <c r="G20" s="45"/>
      <c r="H20" s="167"/>
      <c r="I20" s="37"/>
      <c r="J20" s="26"/>
      <c r="K20" s="41"/>
      <c r="L20" s="41"/>
      <c r="M20" s="172"/>
      <c r="N20" s="41"/>
      <c r="O20" s="41"/>
      <c r="P20" s="172"/>
      <c r="Q20" s="47"/>
      <c r="R20" s="161">
        <v>8</v>
      </c>
      <c r="S20" s="58" t="e">
        <f>IF(R19="","",CONCATENATE(VLOOKUP(R13,NP,18,FALSE)," pts - ",VLOOKUP(R13,NP,21,FALSE)))</f>
        <v>#REF!</v>
      </c>
      <c r="T20" s="58"/>
      <c r="U20" s="181"/>
      <c r="V20" s="58"/>
      <c r="W20" s="58"/>
      <c r="X20" s="181"/>
      <c r="Y20" s="58"/>
      <c r="Z20" s="26"/>
      <c r="AA20" s="41"/>
      <c r="AB20" s="41"/>
      <c r="AC20" s="172"/>
      <c r="AD20" s="41"/>
      <c r="AE20" s="41"/>
      <c r="AF20" s="172"/>
      <c r="AG20" s="37"/>
      <c r="AH20" s="43"/>
    </row>
    <row r="21" spans="1:34" ht="12" customHeight="1">
      <c r="A21" s="156"/>
      <c r="B21" s="37"/>
      <c r="C21" s="49"/>
      <c r="D21" s="49"/>
      <c r="E21" s="184"/>
      <c r="F21" s="49"/>
      <c r="G21" s="49"/>
      <c r="H21" s="184"/>
      <c r="I21" s="40"/>
      <c r="J21" s="26"/>
      <c r="K21" s="41"/>
      <c r="L21" s="41"/>
      <c r="M21" s="172"/>
      <c r="N21" s="41"/>
      <c r="O21" s="41"/>
      <c r="P21" s="172"/>
      <c r="Q21" s="47"/>
      <c r="R21" s="55"/>
      <c r="S21" s="42" t="e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  <v>#REF!</v>
      </c>
      <c r="T21" s="42"/>
      <c r="U21" s="36"/>
      <c r="V21" s="42"/>
      <c r="W21" s="42"/>
      <c r="X21" s="36"/>
      <c r="Y21" s="42"/>
      <c r="AH21" s="43"/>
    </row>
    <row r="22" spans="1:34" ht="12" customHeight="1">
      <c r="A22" s="156"/>
      <c r="B22" s="37"/>
      <c r="D22" s="27"/>
      <c r="F22" s="27"/>
      <c r="G22" s="27"/>
      <c r="I22" s="157">
        <v>8</v>
      </c>
      <c r="J22" s="38" t="e">
        <f>IF(VLOOKUP(J19,NP,14,FALSE)=0,"",VLOOKUP(J19,NP,14,FALSE))</f>
        <v>#REF!</v>
      </c>
      <c r="K22" s="39" t="e">
        <f>IF(J22="","",CONCATENATE(VLOOKUP(J19,NP,15,FALSE),"  ",VLOOKUP(J19,NP,16,FALSE)))</f>
        <v>#REF!</v>
      </c>
      <c r="L22" s="39"/>
      <c r="M22" s="165"/>
      <c r="N22" s="39"/>
      <c r="O22" s="39"/>
      <c r="P22" s="165"/>
      <c r="Q22" s="62"/>
      <c r="R22" s="43"/>
      <c r="S22" s="63"/>
      <c r="T22" s="63"/>
      <c r="U22" s="34"/>
      <c r="V22" s="63"/>
      <c r="W22" s="63"/>
      <c r="X22" s="34"/>
      <c r="Y22" s="64"/>
      <c r="AG22" s="47"/>
      <c r="AH22" s="43"/>
    </row>
    <row r="23" spans="1:34" ht="12" customHeight="1">
      <c r="A23" s="156"/>
      <c r="B23" s="37"/>
      <c r="C23" s="37"/>
      <c r="D23" s="37"/>
      <c r="E23" s="183"/>
      <c r="F23" s="37"/>
      <c r="G23" s="37"/>
      <c r="H23" s="183"/>
      <c r="I23" s="158"/>
      <c r="J23" s="41"/>
      <c r="K23" s="42" t="e">
        <f>IF(J22="","",CONCATENATE(VLOOKUP(J19,NP,18,FALSE)," pts - ",VLOOKUP(J19,NP,21,FALSE)))</f>
        <v>#REF!</v>
      </c>
      <c r="L23" s="42"/>
      <c r="M23" s="36"/>
      <c r="N23" s="42"/>
      <c r="O23" s="42"/>
      <c r="P23" s="36"/>
      <c r="Q23" s="42"/>
      <c r="S23" s="47"/>
      <c r="T23" s="47"/>
      <c r="U23" s="173"/>
      <c r="V23" s="47"/>
      <c r="W23" s="47"/>
      <c r="X23" s="173"/>
      <c r="Y23" s="47"/>
      <c r="AG23" s="47"/>
      <c r="AH23" s="43"/>
    </row>
    <row r="24" spans="1:34" ht="12" customHeight="1">
      <c r="A24" s="156"/>
      <c r="B24" s="44"/>
      <c r="C24" s="45"/>
      <c r="D24" s="45"/>
      <c r="E24" s="167"/>
      <c r="F24" s="45"/>
      <c r="G24" s="45"/>
      <c r="H24" s="167"/>
      <c r="I24" s="159"/>
      <c r="J24" s="37"/>
      <c r="K24" s="65"/>
      <c r="L24" s="37"/>
      <c r="M24" s="183"/>
      <c r="N24" s="37"/>
      <c r="O24" s="37"/>
      <c r="P24" s="183"/>
      <c r="Q24" s="40"/>
      <c r="R24" s="40"/>
      <c r="S24" s="47"/>
      <c r="T24" s="47"/>
      <c r="U24" s="173"/>
      <c r="V24" s="47"/>
      <c r="W24" s="47"/>
      <c r="X24" s="173"/>
      <c r="AG24" s="47"/>
      <c r="AH24" s="161">
        <v>1</v>
      </c>
    </row>
    <row r="25" spans="1:41" ht="12" customHeight="1">
      <c r="A25" s="156"/>
      <c r="B25" s="26"/>
      <c r="C25" s="61"/>
      <c r="D25" s="61"/>
      <c r="E25" s="177"/>
      <c r="F25" s="61"/>
      <c r="G25" s="61"/>
      <c r="H25" s="177"/>
      <c r="I25" s="160"/>
      <c r="J25" s="37"/>
      <c r="K25" s="37"/>
      <c r="Z25" s="60">
        <v>21</v>
      </c>
      <c r="AA25" s="50" t="s">
        <v>59</v>
      </c>
      <c r="AB25" s="50"/>
      <c r="AC25" s="179" t="e">
        <f>IF(VLOOKUP(Z25,NP,32,FALSE)="","",IF(VLOOKUP(Z25,NP,32,FALSE)=0,"",VLOOKUP(Z25,NP,32,FALSE)))</f>
        <v>#REF!</v>
      </c>
      <c r="AD25" s="51" t="e">
        <f>IF(VLOOKUP(Z25,NP,33,FALSE)="","",IF(VLOOKUP(Z25,NP,34,FALSE)=2,"",VLOOKUP(Z25,NP,34,FALSE)))</f>
        <v>#REF!</v>
      </c>
      <c r="AE25" s="51"/>
      <c r="AF25" s="175" t="e">
        <f>IF(VLOOKUP(Z25,NP,33,FALSE)="","",IF(VLOOKUP(Z25,NP,33,FALSE)=0,"",VLOOKUP(Z25,NP,33,FALSE)))</f>
        <v>#REF!</v>
      </c>
      <c r="AG25" s="52"/>
      <c r="AH25" s="53" t="e">
        <f>IF(VLOOKUP(AH49,NP,4,FALSE)=0,"",VLOOKUP(AH49,NP,4,FALSE))</f>
        <v>#REF!</v>
      </c>
      <c r="AI25" s="39" t="e">
        <f>IF(AH25="","",CONCATENATE(VLOOKUP(AH49,NP,5,FALSE),"  ",VLOOKUP(AH49,NP,6,FALSE)))</f>
        <v>#REF!</v>
      </c>
      <c r="AJ25" s="39"/>
      <c r="AK25" s="165"/>
      <c r="AL25" s="39"/>
      <c r="AM25" s="39"/>
      <c r="AN25" s="165"/>
      <c r="AO25" s="39"/>
    </row>
    <row r="26" spans="1:42" ht="12" customHeight="1">
      <c r="A26" s="156"/>
      <c r="B26" s="44"/>
      <c r="C26" s="45"/>
      <c r="D26" s="45"/>
      <c r="E26" s="167"/>
      <c r="F26" s="45"/>
      <c r="G26" s="45"/>
      <c r="H26" s="167"/>
      <c r="I26" s="159"/>
      <c r="AG26" s="47"/>
      <c r="AH26" s="54"/>
      <c r="AI26" s="42" t="e">
        <f>IF(AH25="","",CONCATENATE(VLOOKUP(AH49,NP,8,FALSE)," pts - ",VLOOKUP(AH49,NP,11,FALSE)))</f>
        <v>#REF!</v>
      </c>
      <c r="AJ26" s="42"/>
      <c r="AK26" s="36"/>
      <c r="AL26" s="42"/>
      <c r="AM26" s="42"/>
      <c r="AN26" s="36"/>
      <c r="AO26" s="42"/>
      <c r="AP26" s="43"/>
    </row>
    <row r="27" spans="1:42" ht="12" customHeight="1">
      <c r="A27" s="156"/>
      <c r="B27" s="37"/>
      <c r="C27" s="49"/>
      <c r="D27" s="49"/>
      <c r="E27" s="184"/>
      <c r="F27" s="49"/>
      <c r="G27" s="49"/>
      <c r="H27" s="184"/>
      <c r="I27" s="158"/>
      <c r="AG27" s="47"/>
      <c r="AH27" s="55"/>
      <c r="AI27" s="42" t="e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  <v>#REF!</v>
      </c>
      <c r="AJ27" s="42"/>
      <c r="AK27" s="36"/>
      <c r="AL27" s="42"/>
      <c r="AM27" s="42"/>
      <c r="AN27" s="36"/>
      <c r="AO27" s="42"/>
      <c r="AP27" s="43"/>
    </row>
    <row r="28" spans="1:42" ht="12" customHeight="1">
      <c r="A28" s="156"/>
      <c r="B28" s="37"/>
      <c r="D28" s="27"/>
      <c r="F28" s="27"/>
      <c r="G28" s="27"/>
      <c r="I28" s="157">
        <v>5</v>
      </c>
      <c r="J28" s="38" t="e">
        <f>IF(VLOOKUP(J31,NP,4,FALSE)=0,"",VLOOKUP(J31,NP,4,FALSE))</f>
        <v>#REF!</v>
      </c>
      <c r="K28" s="39" t="e">
        <f>IF(J28="","",CONCATENATE(VLOOKUP(J31,NP,5,FALSE),"  ",VLOOKUP(J31,NP,6,FALSE)))</f>
        <v>#REF!</v>
      </c>
      <c r="L28" s="39"/>
      <c r="M28" s="165"/>
      <c r="N28" s="39"/>
      <c r="O28" s="39"/>
      <c r="P28" s="165"/>
      <c r="Q28" s="39"/>
      <c r="AG28" s="47"/>
      <c r="AH28" s="43"/>
      <c r="AO28" s="47"/>
      <c r="AP28" s="43"/>
    </row>
    <row r="29" spans="1:42" ht="12" customHeight="1">
      <c r="A29" s="156"/>
      <c r="B29" s="37"/>
      <c r="C29" s="37"/>
      <c r="D29" s="37"/>
      <c r="E29" s="183"/>
      <c r="F29" s="37"/>
      <c r="G29" s="37"/>
      <c r="H29" s="183"/>
      <c r="I29" s="40"/>
      <c r="J29" s="41"/>
      <c r="K29" s="42" t="e">
        <f>IF(J28="","",CONCATENATE(VLOOKUP(J31,NP,8,FALSE)," pts - ",VLOOKUP(J31,NP,11,FALSE)))</f>
        <v>#REF!</v>
      </c>
      <c r="L29" s="42"/>
      <c r="M29" s="36"/>
      <c r="N29" s="42"/>
      <c r="O29" s="42"/>
      <c r="P29" s="36"/>
      <c r="Q29" s="42"/>
      <c r="R29" s="43"/>
      <c r="AG29" s="47"/>
      <c r="AH29" s="43"/>
      <c r="AO29" s="47"/>
      <c r="AP29" s="43"/>
    </row>
    <row r="30" spans="1:42" ht="12" customHeight="1">
      <c r="A30" s="156"/>
      <c r="B30" s="44"/>
      <c r="C30" s="45"/>
      <c r="D30" s="45"/>
      <c r="E30" s="167"/>
      <c r="F30" s="45"/>
      <c r="G30" s="45"/>
      <c r="H30" s="167"/>
      <c r="I30" s="37"/>
      <c r="J30" s="26"/>
      <c r="K30" s="46"/>
      <c r="L30" s="46"/>
      <c r="M30" s="121"/>
      <c r="N30" s="46"/>
      <c r="O30" s="46"/>
      <c r="P30" s="121"/>
      <c r="Q30" s="47"/>
      <c r="R30" s="161">
        <v>5</v>
      </c>
      <c r="AG30" s="47"/>
      <c r="AH30" s="43"/>
      <c r="AO30" s="47"/>
      <c r="AP30" s="43"/>
    </row>
    <row r="31" spans="1:42" ht="12" customHeight="1">
      <c r="A31" s="156"/>
      <c r="B31" s="26"/>
      <c r="C31" s="61"/>
      <c r="D31" s="61"/>
      <c r="E31" s="177"/>
      <c r="F31" s="61"/>
      <c r="G31" s="61"/>
      <c r="H31" s="177"/>
      <c r="J31" s="25">
        <v>11</v>
      </c>
      <c r="K31" s="50" t="s">
        <v>59</v>
      </c>
      <c r="L31" s="50"/>
      <c r="M31" s="179" t="e">
        <f>IF(VLOOKUP(J31,NP,32,FALSE)="","",IF(VLOOKUP(J31,NP,32,FALSE)=0,"",VLOOKUP(J31,NP,32,FALSE)))</f>
        <v>#REF!</v>
      </c>
      <c r="N31" s="51" t="e">
        <f>IF(VLOOKUP(J31,NP,33,FALSE)="","",IF(VLOOKUP(J31,NP,34,FALSE)=2,"",VLOOKUP(J31,NP,34,FALSE)))</f>
        <v>#REF!</v>
      </c>
      <c r="O31" s="51"/>
      <c r="P31" s="175" t="e">
        <f>IF(VLOOKUP(J31,NP,33,FALSE)="","",IF(VLOOKUP(J31,NP,33,FALSE)=0,"",VLOOKUP(J31,NP,33,FALSE)))</f>
        <v>#REF!</v>
      </c>
      <c r="Q31" s="52"/>
      <c r="R31" s="53" t="e">
        <f>IF(VLOOKUP(R37,NP,4,FALSE)=0,"",VLOOKUP(R37,NP,4,FALSE))</f>
        <v>#REF!</v>
      </c>
      <c r="S31" s="39" t="e">
        <f>IF(R31="","",CONCATENATE(VLOOKUP(R37,NP,5,FALSE),"  ",VLOOKUP(R37,NP,6,FALSE)))</f>
        <v>#REF!</v>
      </c>
      <c r="T31" s="39"/>
      <c r="U31" s="165"/>
      <c r="V31" s="39"/>
      <c r="W31" s="39"/>
      <c r="X31" s="165"/>
      <c r="Y31" s="39"/>
      <c r="AH31" s="43"/>
      <c r="AO31" s="47"/>
      <c r="AP31" s="43"/>
    </row>
    <row r="32" spans="1:42" ht="12" customHeight="1">
      <c r="A32" s="156">
        <v>21</v>
      </c>
      <c r="B32" s="38" t="e">
        <f>IF(VLOOKUP(B34,NP,4,FALSE)=0,"",VLOOKUP(B34,NP,4,FALSE))</f>
        <v>#REF!</v>
      </c>
      <c r="C32" s="39" t="e">
        <f>IF(B32="","",CONCATENATE(VLOOKUP(B34,NP,5,FALSE),"  ",VLOOKUP(B34,NP,6,FALSE)))</f>
        <v>#REF!</v>
      </c>
      <c r="D32" s="39"/>
      <c r="E32" s="165"/>
      <c r="F32" s="39"/>
      <c r="G32" s="39"/>
      <c r="H32" s="165"/>
      <c r="I32" s="39"/>
      <c r="J32" s="5"/>
      <c r="K32" s="6"/>
      <c r="L32" s="6"/>
      <c r="M32" s="178"/>
      <c r="N32" s="6"/>
      <c r="O32" s="6"/>
      <c r="P32" s="178"/>
      <c r="Q32" s="7"/>
      <c r="R32" s="54"/>
      <c r="S32" s="42" t="e">
        <f>IF(R31="","",CONCATENATE(VLOOKUP(R37,NP,8,FALSE)," pts - ",VLOOKUP(R37,NP,11,FALSE)))</f>
        <v>#REF!</v>
      </c>
      <c r="T32" s="42"/>
      <c r="U32" s="36"/>
      <c r="V32" s="42"/>
      <c r="W32" s="42"/>
      <c r="X32" s="36"/>
      <c r="Y32" s="42"/>
      <c r="Z32" s="43"/>
      <c r="AH32" s="43"/>
      <c r="AO32" s="47"/>
      <c r="AP32" s="43"/>
    </row>
    <row r="33" spans="1:42" ht="12" customHeight="1">
      <c r="A33" s="156"/>
      <c r="B33" s="41"/>
      <c r="C33" s="42" t="e">
        <f>IF(B32="","",CONCATENATE(VLOOKUP(B34,NP,8,FALSE)," pts - ",VLOOKUP(B34,NP,11,FALSE)))</f>
        <v>#REF!</v>
      </c>
      <c r="D33" s="42"/>
      <c r="E33" s="36"/>
      <c r="F33" s="42"/>
      <c r="G33" s="42"/>
      <c r="H33" s="36"/>
      <c r="I33" s="42"/>
      <c r="J33" s="8"/>
      <c r="K33" s="1"/>
      <c r="L33" s="6"/>
      <c r="M33" s="178"/>
      <c r="N33" s="6"/>
      <c r="O33" s="6"/>
      <c r="P33" s="178"/>
      <c r="Q33" s="7"/>
      <c r="R33" s="55"/>
      <c r="S33" s="42" t="e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  <v>#REF!</v>
      </c>
      <c r="T33" s="42"/>
      <c r="U33" s="36"/>
      <c r="V33" s="42"/>
      <c r="W33" s="42"/>
      <c r="X33" s="36"/>
      <c r="Y33" s="42"/>
      <c r="Z33" s="43"/>
      <c r="AH33" s="43"/>
      <c r="AO33" s="47"/>
      <c r="AP33" s="43"/>
    </row>
    <row r="34" spans="1:42" ht="12" customHeight="1">
      <c r="A34" s="156"/>
      <c r="B34" s="56">
        <v>3</v>
      </c>
      <c r="C34" s="50" t="s">
        <v>59</v>
      </c>
      <c r="D34" s="50"/>
      <c r="E34" s="179" t="e">
        <f>IF(VLOOKUP(B34,NP,32,FALSE)="","",IF(VLOOKUP(B34,NP,32,FALSE)=0,"",VLOOKUP(B34,NP,32,FALSE)))</f>
        <v>#REF!</v>
      </c>
      <c r="F34" s="51" t="e">
        <f>IF(VLOOKUP(B34,NP,33,FALSE)="","",IF(VLOOKUP(B34,NP,34,FALSE)=2,"",VLOOKUP(B34,NP,34,FALSE)))</f>
        <v>#REF!</v>
      </c>
      <c r="G34" s="51"/>
      <c r="H34" s="175" t="e">
        <f>IF(VLOOKUP(B34,NP,33,FALSE)="","",IF(VLOOKUP(B34,NP,33,FALSE)=0,"",VLOOKUP(B34,NP,33,FALSE)))</f>
        <v>#REF!</v>
      </c>
      <c r="I34" s="52"/>
      <c r="J34" s="53" t="e">
        <f>IF(VLOOKUP(J31,NP,14,FALSE)=0,"",VLOOKUP(J31,NP,14,FALSE))</f>
        <v>#REF!</v>
      </c>
      <c r="K34" s="39" t="e">
        <f>IF(J34="","",CONCATENATE(VLOOKUP(J31,NP,15,FALSE),"  ",VLOOKUP(J31,NP,16,FALSE)))</f>
        <v>#REF!</v>
      </c>
      <c r="L34" s="39"/>
      <c r="M34" s="165"/>
      <c r="N34" s="39"/>
      <c r="O34" s="39"/>
      <c r="P34" s="165"/>
      <c r="Q34" s="39"/>
      <c r="R34" s="43"/>
      <c r="Y34" s="47"/>
      <c r="Z34" s="43"/>
      <c r="AH34" s="43"/>
      <c r="AO34" s="47"/>
      <c r="AP34" s="43"/>
    </row>
    <row r="35" spans="1:42" ht="12" customHeight="1">
      <c r="A35" s="156"/>
      <c r="B35" s="2"/>
      <c r="C35" s="1"/>
      <c r="D35" s="1"/>
      <c r="E35" s="185"/>
      <c r="F35" s="1"/>
      <c r="G35" s="1"/>
      <c r="H35" s="185"/>
      <c r="I35" s="57"/>
      <c r="J35" s="54"/>
      <c r="K35" s="58" t="e">
        <f>IF(J34="","",CONCATENATE(VLOOKUP(J31,NP,18,FALSE)," pts - ",VLOOKUP(J31,NP,21,FALSE)))</f>
        <v>#REF!</v>
      </c>
      <c r="L35" s="58"/>
      <c r="M35" s="181"/>
      <c r="N35" s="58"/>
      <c r="O35" s="58"/>
      <c r="P35" s="181"/>
      <c r="Q35" s="58"/>
      <c r="R35" s="47"/>
      <c r="Y35" s="47"/>
      <c r="Z35" s="43"/>
      <c r="AH35" s="43"/>
      <c r="AO35" s="47"/>
      <c r="AP35" s="43"/>
    </row>
    <row r="36" spans="1:42" ht="12" customHeight="1">
      <c r="A36" s="156">
        <v>12</v>
      </c>
      <c r="B36" s="38" t="e">
        <f>IF(VLOOKUP(B34,NP,14,FALSE)=0,"",VLOOKUP(B34,NP,14,FALSE))</f>
        <v>#REF!</v>
      </c>
      <c r="C36" s="39" t="e">
        <f>IF(B36="","",CONCATENATE(VLOOKUP(B34,NP,15,FALSE),"  ",VLOOKUP(B34,NP,16,FALSE)))</f>
        <v>#REF!</v>
      </c>
      <c r="D36" s="3"/>
      <c r="E36" s="182"/>
      <c r="F36" s="3"/>
      <c r="G36" s="3"/>
      <c r="H36" s="182"/>
      <c r="I36" s="4"/>
      <c r="J36" s="55"/>
      <c r="K36" s="42" t="e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  <v>#REF!</v>
      </c>
      <c r="L36" s="42"/>
      <c r="M36" s="36"/>
      <c r="N36" s="42"/>
      <c r="O36" s="42"/>
      <c r="P36" s="36"/>
      <c r="Q36" s="42"/>
      <c r="R36" s="47"/>
      <c r="Y36" s="47"/>
      <c r="Z36" s="43"/>
      <c r="AH36" s="43"/>
      <c r="AO36" s="47"/>
      <c r="AP36" s="43"/>
    </row>
    <row r="37" spans="1:42" ht="12" customHeight="1">
      <c r="A37" s="156"/>
      <c r="B37" s="2"/>
      <c r="C37" s="42" t="e">
        <f>IF(B36="","",CONCATENATE(VLOOKUP(B34,NP,18,FALSE)," pts - ",VLOOKUP(B34,NP,21,FALSE)))</f>
        <v>#REF!</v>
      </c>
      <c r="D37" s="42"/>
      <c r="E37" s="36"/>
      <c r="F37" s="42"/>
      <c r="G37" s="42"/>
      <c r="H37" s="36"/>
      <c r="I37" s="42"/>
      <c r="J37" s="9"/>
      <c r="K37" s="59"/>
      <c r="L37" s="59"/>
      <c r="M37" s="168"/>
      <c r="N37" s="10"/>
      <c r="O37" s="10"/>
      <c r="P37" s="168"/>
      <c r="Q37" s="59"/>
      <c r="R37" s="60">
        <v>18</v>
      </c>
      <c r="S37" s="50" t="s">
        <v>59</v>
      </c>
      <c r="T37" s="50"/>
      <c r="U37" s="179" t="e">
        <f>IF(VLOOKUP(R37,NP,32,FALSE)="","",IF(VLOOKUP(R37,NP,32,FALSE)=0,"",VLOOKUP(R37,NP,32,FALSE)))</f>
        <v>#REF!</v>
      </c>
      <c r="V37" s="51" t="e">
        <f>IF(VLOOKUP(R37,NP,33,FALSE)="","",IF(VLOOKUP(R37,NP,34,FALSE)=2,"",VLOOKUP(R37,NP,34,FALSE)))</f>
        <v>#REF!</v>
      </c>
      <c r="W37" s="51"/>
      <c r="X37" s="175" t="e">
        <f>IF(VLOOKUP(R37,NP,33,FALSE)="","",IF(VLOOKUP(R37,NP,33,FALSE)=0,"",VLOOKUP(R37,NP,33,FALSE)))</f>
        <v>#REF!</v>
      </c>
      <c r="Y37" s="52"/>
      <c r="Z37" s="53" t="e">
        <f>IF(VLOOKUP(Z25,NP,14,FALSE)=0,"",VLOOKUP(Z25,NP,14,FALSE))</f>
        <v>#REF!</v>
      </c>
      <c r="AA37" s="39" t="e">
        <f>IF(Z37="","",CONCATENATE(VLOOKUP(Z25,NP,15,FALSE),"  ",VLOOKUP(Z25,NP,16,FALSE)))</f>
        <v>#REF!</v>
      </c>
      <c r="AB37" s="39"/>
      <c r="AC37" s="165"/>
      <c r="AD37" s="39"/>
      <c r="AE37" s="39"/>
      <c r="AF37" s="165"/>
      <c r="AG37" s="39"/>
      <c r="AH37" s="43"/>
      <c r="AO37" s="47"/>
      <c r="AP37" s="43"/>
    </row>
    <row r="38" spans="1:42" ht="12" customHeight="1">
      <c r="A38" s="156">
        <v>13</v>
      </c>
      <c r="B38" s="38" t="e">
        <f>IF(VLOOKUP(B40,NP,4,FALSE)=0,"",VLOOKUP(B40,NP,4,FALSE))</f>
        <v>#REF!</v>
      </c>
      <c r="C38" s="39" t="e">
        <f>IF(B38="","",CONCATENATE(VLOOKUP(B40,NP,5,FALSE),"  ",VLOOKUP(B40,NP,6,FALSE)))</f>
        <v>#REF!</v>
      </c>
      <c r="D38" s="39"/>
      <c r="E38" s="165"/>
      <c r="F38" s="39"/>
      <c r="G38" s="39"/>
      <c r="H38" s="165"/>
      <c r="I38" s="39"/>
      <c r="J38" s="5"/>
      <c r="K38" s="6"/>
      <c r="L38" s="6"/>
      <c r="M38" s="178"/>
      <c r="N38" s="6"/>
      <c r="O38" s="6"/>
      <c r="P38" s="178"/>
      <c r="Q38" s="7"/>
      <c r="Y38" s="47"/>
      <c r="Z38" s="161">
        <v>4</v>
      </c>
      <c r="AA38" s="58" t="e">
        <f>IF(Z37="","",CONCATENATE(VLOOKUP(Z25,NP,18,FALSE)," pts - ",VLOOKUP(Z25,NP,21,FALSE)))</f>
        <v>#REF!</v>
      </c>
      <c r="AB38" s="58"/>
      <c r="AC38" s="181"/>
      <c r="AD38" s="58"/>
      <c r="AE38" s="58"/>
      <c r="AF38" s="181"/>
      <c r="AG38" s="58"/>
      <c r="AO38" s="47"/>
      <c r="AP38" s="43"/>
    </row>
    <row r="39" spans="1:42" ht="12" customHeight="1">
      <c r="A39" s="156"/>
      <c r="B39" s="41"/>
      <c r="C39" s="42" t="e">
        <f>IF(B38="","",CONCATENATE(VLOOKUP(B40,NP,8,FALSE)," pts - ",VLOOKUP(B40,NP,11,FALSE)))</f>
        <v>#REF!</v>
      </c>
      <c r="D39" s="42"/>
      <c r="E39" s="36"/>
      <c r="F39" s="42"/>
      <c r="G39" s="42"/>
      <c r="H39" s="36"/>
      <c r="I39" s="42"/>
      <c r="J39" s="8"/>
      <c r="K39" s="1"/>
      <c r="L39" s="6"/>
      <c r="M39" s="178"/>
      <c r="N39" s="6"/>
      <c r="O39" s="6"/>
      <c r="P39" s="178"/>
      <c r="Q39" s="7"/>
      <c r="Y39" s="47"/>
      <c r="Z39" s="55"/>
      <c r="AA39" s="42" t="e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  <v>#REF!</v>
      </c>
      <c r="AB39" s="42"/>
      <c r="AC39" s="36"/>
      <c r="AD39" s="42"/>
      <c r="AE39" s="42"/>
      <c r="AF39" s="36"/>
      <c r="AG39" s="42"/>
      <c r="AO39" s="47"/>
      <c r="AP39" s="43"/>
    </row>
    <row r="40" spans="1:42" ht="12" customHeight="1">
      <c r="A40" s="156"/>
      <c r="B40" s="56">
        <v>4</v>
      </c>
      <c r="C40" s="50" t="s">
        <v>59</v>
      </c>
      <c r="D40" s="50"/>
      <c r="E40" s="179" t="e">
        <f>IF(VLOOKUP(B40,NP,32,FALSE)="","",IF(VLOOKUP(B40,NP,32,FALSE)=0,"",VLOOKUP(B40,NP,32,FALSE)))</f>
        <v>#REF!</v>
      </c>
      <c r="F40" s="51" t="e">
        <f>IF(VLOOKUP(B40,NP,33,FALSE)="","",IF(VLOOKUP(B40,NP,34,FALSE)=2,"",VLOOKUP(B40,NP,34,FALSE)))</f>
        <v>#REF!</v>
      </c>
      <c r="G40" s="51"/>
      <c r="H40" s="175" t="e">
        <f>IF(VLOOKUP(B40,NP,33,FALSE)="","",IF(VLOOKUP(B40,NP,33,FALSE)=0,"",VLOOKUP(B40,NP,33,FALSE)))</f>
        <v>#REF!</v>
      </c>
      <c r="I40" s="52"/>
      <c r="J40" s="53" t="e">
        <f>IF(VLOOKUP(J43,NP,4,FALSE)=0,"",VLOOKUP(J43,NP,4,FALSE))</f>
        <v>#REF!</v>
      </c>
      <c r="K40" s="39" t="e">
        <f>IF(J40="","",CONCATENATE(VLOOKUP(J43,NP,5,FALSE),"  ",VLOOKUP(J43,NP,6,FALSE)))</f>
        <v>#REF!</v>
      </c>
      <c r="L40" s="39"/>
      <c r="M40" s="165"/>
      <c r="N40" s="39"/>
      <c r="O40" s="39"/>
      <c r="P40" s="165"/>
      <c r="Q40" s="39"/>
      <c r="Y40" s="47"/>
      <c r="Z40" s="43"/>
      <c r="AG40" s="47"/>
      <c r="AO40" s="47"/>
      <c r="AP40" s="43"/>
    </row>
    <row r="41" spans="1:42" ht="12" customHeight="1">
      <c r="A41" s="156"/>
      <c r="B41" s="2"/>
      <c r="C41" s="1"/>
      <c r="D41" s="1"/>
      <c r="E41" s="185"/>
      <c r="F41" s="1"/>
      <c r="G41" s="1"/>
      <c r="H41" s="185"/>
      <c r="I41" s="57"/>
      <c r="J41" s="54"/>
      <c r="K41" s="42" t="e">
        <f>IF(J40="","",CONCATENATE(VLOOKUP(J43,NP,8,FALSE)," pts - ",VLOOKUP(J43,NP,11,FALSE)))</f>
        <v>#REF!</v>
      </c>
      <c r="L41" s="42"/>
      <c r="M41" s="36"/>
      <c r="N41" s="42"/>
      <c r="O41" s="42"/>
      <c r="P41" s="36"/>
      <c r="Q41" s="42"/>
      <c r="R41" s="43"/>
      <c r="Y41" s="47"/>
      <c r="Z41" s="43"/>
      <c r="AG41" s="47"/>
      <c r="AO41" s="47"/>
      <c r="AP41" s="43"/>
    </row>
    <row r="42" spans="1:42" ht="12" customHeight="1">
      <c r="A42" s="156">
        <v>20</v>
      </c>
      <c r="B42" s="38" t="e">
        <f>IF(VLOOKUP(B40,NP,14,FALSE)=0,"",VLOOKUP(B40,NP,14,FALSE))</f>
        <v>#REF!</v>
      </c>
      <c r="C42" s="39" t="e">
        <f>IF(B42="","",CONCATENATE(VLOOKUP(B40,NP,15,FALSE),"  ",VLOOKUP(B40,NP,16,FALSE)))</f>
        <v>#REF!</v>
      </c>
      <c r="D42" s="3"/>
      <c r="E42" s="182"/>
      <c r="F42" s="3"/>
      <c r="G42" s="3"/>
      <c r="H42" s="182"/>
      <c r="I42" s="4"/>
      <c r="J42" s="55"/>
      <c r="K42" s="42" t="e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  <v>#REF!</v>
      </c>
      <c r="L42" s="42"/>
      <c r="M42" s="36"/>
      <c r="N42" s="42"/>
      <c r="O42" s="42"/>
      <c r="P42" s="36"/>
      <c r="Q42" s="42"/>
      <c r="R42" s="43"/>
      <c r="S42" s="61"/>
      <c r="T42" s="61"/>
      <c r="U42" s="177"/>
      <c r="V42" s="61"/>
      <c r="W42" s="61"/>
      <c r="X42" s="177"/>
      <c r="Y42" s="47"/>
      <c r="Z42" s="43"/>
      <c r="AG42" s="47"/>
      <c r="AO42" s="47"/>
      <c r="AP42" s="43"/>
    </row>
    <row r="43" spans="1:42" ht="12" customHeight="1">
      <c r="A43" s="156"/>
      <c r="B43" s="2"/>
      <c r="C43" s="42" t="e">
        <f>IF(B42="","",CONCATENATE(VLOOKUP(B40,NP,18,FALSE)," pts - ",VLOOKUP(B40,NP,21,FALSE)))</f>
        <v>#REF!</v>
      </c>
      <c r="D43" s="42"/>
      <c r="E43" s="36"/>
      <c r="F43" s="42"/>
      <c r="G43" s="42"/>
      <c r="H43" s="36"/>
      <c r="I43" s="42"/>
      <c r="J43" s="25">
        <v>12</v>
      </c>
      <c r="K43" s="50" t="s">
        <v>59</v>
      </c>
      <c r="L43" s="50"/>
      <c r="M43" s="179" t="e">
        <f>IF(VLOOKUP(J43,NP,32,FALSE)="","",IF(VLOOKUP(J43,NP,32,FALSE)=0,"",VLOOKUP(J43,NP,32,FALSE)))</f>
        <v>#REF!</v>
      </c>
      <c r="N43" s="51" t="e">
        <f>IF(VLOOKUP(J43,NP,33,FALSE)="","",IF(VLOOKUP(J43,NP,34,FALSE)=2,"",VLOOKUP(J43,NP,34,FALSE)))</f>
        <v>#REF!</v>
      </c>
      <c r="O43" s="51"/>
      <c r="P43" s="175" t="e">
        <f>IF(VLOOKUP(J43,NP,33,FALSE)="","",IF(VLOOKUP(J43,NP,33,FALSE)=0,"",VLOOKUP(J43,NP,33,FALSE)))</f>
        <v>#REF!</v>
      </c>
      <c r="Q43" s="52"/>
      <c r="R43" s="53" t="e">
        <f>IF(VLOOKUP(R37,NP,14,FALSE)=0,"",VLOOKUP(R37,NP,14,FALSE))</f>
        <v>#REF!</v>
      </c>
      <c r="S43" s="39" t="e">
        <f>IF(R43="","",CONCATENATE(VLOOKUP(R37,NP,15,FALSE),"  ",VLOOKUP(R37,NP,16,FALSE)))</f>
        <v>#REF!</v>
      </c>
      <c r="T43" s="39"/>
      <c r="U43" s="165"/>
      <c r="V43" s="39"/>
      <c r="W43" s="39"/>
      <c r="X43" s="165"/>
      <c r="Y43" s="39"/>
      <c r="Z43" s="43"/>
      <c r="AG43" s="47"/>
      <c r="AO43" s="47"/>
      <c r="AP43" s="43"/>
    </row>
    <row r="44" spans="1:42" ht="12" customHeight="1">
      <c r="A44" s="156"/>
      <c r="B44" s="44"/>
      <c r="C44" s="45"/>
      <c r="D44" s="45"/>
      <c r="E44" s="167"/>
      <c r="F44" s="45"/>
      <c r="G44" s="45"/>
      <c r="H44" s="167"/>
      <c r="I44" s="37"/>
      <c r="J44" s="26"/>
      <c r="K44" s="41"/>
      <c r="L44" s="41"/>
      <c r="M44" s="172"/>
      <c r="N44" s="41"/>
      <c r="O44" s="41"/>
      <c r="P44" s="172"/>
      <c r="Q44" s="47"/>
      <c r="R44" s="161">
        <v>4</v>
      </c>
      <c r="S44" s="58" t="e">
        <f>IF(R43="","",CONCATENATE(VLOOKUP(R37,NP,18,FALSE)," pts - ",VLOOKUP(R37,NP,21,FALSE)))</f>
        <v>#REF!</v>
      </c>
      <c r="T44" s="58"/>
      <c r="U44" s="181"/>
      <c r="V44" s="58"/>
      <c r="W44" s="58"/>
      <c r="X44" s="181"/>
      <c r="Y44" s="58"/>
      <c r="Z44" s="26"/>
      <c r="AA44" s="41"/>
      <c r="AB44" s="41"/>
      <c r="AC44" s="172"/>
      <c r="AD44" s="41"/>
      <c r="AE44" s="41"/>
      <c r="AF44" s="172"/>
      <c r="AG44" s="37"/>
      <c r="AO44" s="47"/>
      <c r="AP44" s="43"/>
    </row>
    <row r="45" spans="1:42" ht="12" customHeight="1">
      <c r="A45" s="156"/>
      <c r="B45" s="37"/>
      <c r="C45" s="49"/>
      <c r="D45" s="49"/>
      <c r="E45" s="184"/>
      <c r="F45" s="49"/>
      <c r="G45" s="49"/>
      <c r="H45" s="184"/>
      <c r="I45" s="40"/>
      <c r="J45" s="26"/>
      <c r="K45" s="41"/>
      <c r="L45" s="41"/>
      <c r="M45" s="172"/>
      <c r="N45" s="41"/>
      <c r="O45" s="41"/>
      <c r="P45" s="172"/>
      <c r="Q45" s="47"/>
      <c r="R45" s="55"/>
      <c r="S45" s="42" t="e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  <v>#REF!</v>
      </c>
      <c r="T45" s="42"/>
      <c r="U45" s="36"/>
      <c r="V45" s="42"/>
      <c r="W45" s="42"/>
      <c r="X45" s="36"/>
      <c r="Y45" s="42"/>
      <c r="AO45" s="47"/>
      <c r="AP45" s="43"/>
    </row>
    <row r="46" spans="1:42" ht="12" customHeight="1">
      <c r="A46" s="156"/>
      <c r="B46" s="37"/>
      <c r="D46" s="27"/>
      <c r="F46" s="27"/>
      <c r="G46" s="27"/>
      <c r="I46" s="157">
        <v>4</v>
      </c>
      <c r="J46" s="38" t="e">
        <f>IF(VLOOKUP(J43,NP,14,FALSE)=0,"",VLOOKUP(J43,NP,14,FALSE))</f>
        <v>#REF!</v>
      </c>
      <c r="K46" s="39" t="e">
        <f>IF(J46="","",CONCATENATE(VLOOKUP(J43,NP,15,FALSE),"  ",VLOOKUP(J43,NP,16,FALSE)))</f>
        <v>#REF!</v>
      </c>
      <c r="L46" s="39"/>
      <c r="M46" s="165"/>
      <c r="N46" s="39"/>
      <c r="O46" s="39"/>
      <c r="P46" s="165"/>
      <c r="Q46" s="62"/>
      <c r="R46" s="43"/>
      <c r="S46" s="63"/>
      <c r="T46" s="63"/>
      <c r="U46" s="34"/>
      <c r="V46" s="63"/>
      <c r="W46" s="63"/>
      <c r="X46" s="34"/>
      <c r="Y46" s="64"/>
      <c r="AO46" s="47"/>
      <c r="AP46" s="43"/>
    </row>
    <row r="47" spans="1:42" ht="12" customHeight="1">
      <c r="A47" s="156"/>
      <c r="B47" s="37"/>
      <c r="C47" s="37"/>
      <c r="D47" s="37"/>
      <c r="E47" s="183"/>
      <c r="F47" s="37"/>
      <c r="G47" s="37"/>
      <c r="H47" s="183"/>
      <c r="I47" s="158"/>
      <c r="J47" s="41"/>
      <c r="K47" s="42" t="e">
        <f>IF(J46="","",CONCATENATE(VLOOKUP(J43,NP,18,FALSE)," pts - ",VLOOKUP(J43,NP,21,FALSE)))</f>
        <v>#REF!</v>
      </c>
      <c r="L47" s="42"/>
      <c r="M47" s="36"/>
      <c r="N47" s="42"/>
      <c r="O47" s="42"/>
      <c r="P47" s="36"/>
      <c r="Q47" s="42"/>
      <c r="S47" s="47"/>
      <c r="T47" s="47"/>
      <c r="U47" s="173"/>
      <c r="V47" s="47"/>
      <c r="W47" s="47"/>
      <c r="X47" s="173"/>
      <c r="Y47" s="47"/>
      <c r="AO47" s="47"/>
      <c r="AP47" s="43"/>
    </row>
    <row r="48" spans="1:42" ht="12" customHeight="1">
      <c r="A48" s="156"/>
      <c r="B48" s="44"/>
      <c r="C48" s="45"/>
      <c r="D48" s="45"/>
      <c r="E48" s="167"/>
      <c r="F48" s="45"/>
      <c r="G48" s="45"/>
      <c r="H48" s="167"/>
      <c r="I48" s="159"/>
      <c r="AO48" s="47"/>
      <c r="AP48" s="43"/>
    </row>
    <row r="49" spans="1:50" ht="12" customHeight="1">
      <c r="A49" s="156"/>
      <c r="B49" s="48"/>
      <c r="C49" s="49"/>
      <c r="D49" s="49"/>
      <c r="E49" s="184"/>
      <c r="F49" s="49"/>
      <c r="G49" s="49"/>
      <c r="H49" s="184"/>
      <c r="I49" s="158"/>
      <c r="AH49" s="66">
        <v>23</v>
      </c>
      <c r="AI49" s="50" t="s">
        <v>59</v>
      </c>
      <c r="AJ49" s="50"/>
      <c r="AK49" s="179" t="e">
        <f>IF(VLOOKUP(AH49,NP,32,FALSE)="","",IF(VLOOKUP(AH49,NP,32,FALSE)=0,"",VLOOKUP(AH49,NP,32,FALSE)))</f>
        <v>#REF!</v>
      </c>
      <c r="AL49" s="51" t="e">
        <f>IF(VLOOKUP(AH49,NP,33,FALSE)="","",IF(VLOOKUP(AH49,NP,34,FALSE)=2,"",VLOOKUP(AH49,NP,34,FALSE)))</f>
        <v>#REF!</v>
      </c>
      <c r="AM49" s="51"/>
      <c r="AN49" s="175" t="e">
        <f>IF(VLOOKUP(AH49,NP,33,FALSE)="","",IF(VLOOKUP(AH49,NP,33,FALSE)=0,"",VLOOKUP(AH49,NP,33,FALSE)))</f>
        <v>#REF!</v>
      </c>
      <c r="AO49" s="52"/>
      <c r="AP49" s="53" t="e">
        <f>IF(VLOOKUP(AH49,NP,12,FALSE)=1,VLOOKUP(AH49,NP,4,FALSE),IF(VLOOKUP(AH49,NP,22,FALSE)=1,VLOOKUP(AH49,NP,14,FALSE),""))</f>
        <v>#REF!</v>
      </c>
      <c r="AQ49" s="39" t="e">
        <f>IF(AP49="","",IF(VLOOKUP(AH49,NP,12,FALSE)=1,CONCATENATE(VLOOKUP(AH49,NP,5,FALSE),"  ",VLOOKUP(AH49,NP,6,FALSE)),IF(VLOOKUP(AH49,NP,22,FALSE)=1,CONCATENATE(VLOOKUP(AH49,NP,15,FALSE),"  ",VLOOKUP(AH49,NP,16,FALSE)),"")))</f>
        <v>#REF!</v>
      </c>
      <c r="AR49" s="39"/>
      <c r="AS49" s="39"/>
      <c r="AT49" s="39"/>
      <c r="AU49" s="39"/>
      <c r="AV49" s="39"/>
      <c r="AW49" s="39"/>
      <c r="AX49" s="67" t="s">
        <v>13</v>
      </c>
    </row>
    <row r="50" spans="1:49" ht="12" customHeight="1">
      <c r="A50" s="156"/>
      <c r="B50" s="44"/>
      <c r="C50" s="45"/>
      <c r="D50" s="45"/>
      <c r="E50" s="167"/>
      <c r="F50" s="45"/>
      <c r="G50" s="45"/>
      <c r="H50" s="167"/>
      <c r="I50" s="159"/>
      <c r="AO50" s="47"/>
      <c r="AP50" s="54"/>
      <c r="AQ50" s="42" t="e">
        <f>IF(AP49="","",IF(VLOOKUP(AH49,NP,12,FALSE)=1,CONCATENATE(VLOOKUP(AH49,NP,8,FALSE)," pts - ",VLOOKUP(AH49,NP,11,FALSE)),IF(VLOOKUP(AH49,NP,22,FALSE)=1,CONCATENATE(VLOOKUP(AH49,NP,18,FALSE)," pts - ",VLOOKUP(AH49,NP,21,FALSE)),"")))</f>
        <v>#REF!</v>
      </c>
      <c r="AR50" s="42"/>
      <c r="AS50" s="42"/>
      <c r="AT50" s="42"/>
      <c r="AU50" s="42"/>
      <c r="AV50" s="42"/>
      <c r="AW50" s="42"/>
    </row>
    <row r="51" spans="1:49" ht="12" customHeight="1">
      <c r="A51" s="156"/>
      <c r="B51" s="37"/>
      <c r="C51" s="49"/>
      <c r="D51" s="49"/>
      <c r="E51" s="184"/>
      <c r="F51" s="49"/>
      <c r="G51" s="49"/>
      <c r="H51" s="184"/>
      <c r="I51" s="158"/>
      <c r="AO51" s="47"/>
      <c r="AP51" s="55"/>
      <c r="AQ51" s="42" t="e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  <v>#REF!</v>
      </c>
      <c r="AR51" s="42"/>
      <c r="AS51" s="42"/>
      <c r="AT51" s="42"/>
      <c r="AU51" s="42"/>
      <c r="AV51" s="42"/>
      <c r="AW51" s="42"/>
    </row>
    <row r="52" spans="1:49" ht="12" customHeight="1">
      <c r="A52" s="156"/>
      <c r="B52" s="37"/>
      <c r="D52" s="27"/>
      <c r="F52" s="27"/>
      <c r="G52" s="27"/>
      <c r="I52" s="157">
        <v>3</v>
      </c>
      <c r="J52" s="38" t="e">
        <f>IF(VLOOKUP(J55,NP,4,FALSE)=0,"",VLOOKUP(J55,NP,4,FALSE))</f>
        <v>#REF!</v>
      </c>
      <c r="K52" s="39" t="e">
        <f>IF(J52="","",CONCATENATE(VLOOKUP(J55,NP,5,FALSE),"  ",VLOOKUP(J55,NP,6,FALSE)))</f>
        <v>#REF!</v>
      </c>
      <c r="L52" s="39"/>
      <c r="M52" s="165"/>
      <c r="N52" s="39"/>
      <c r="O52" s="39"/>
      <c r="P52" s="165"/>
      <c r="Q52" s="39"/>
      <c r="AO52" s="47"/>
      <c r="AP52" s="43"/>
      <c r="AW52" s="47"/>
    </row>
    <row r="53" spans="1:49" ht="12" customHeight="1">
      <c r="A53" s="156"/>
      <c r="B53" s="37"/>
      <c r="C53" s="37"/>
      <c r="D53" s="37"/>
      <c r="E53" s="183"/>
      <c r="F53" s="37"/>
      <c r="G53" s="37"/>
      <c r="H53" s="183"/>
      <c r="I53" s="40"/>
      <c r="J53" s="41"/>
      <c r="K53" s="42" t="e">
        <f>IF(J52="","",CONCATENATE(VLOOKUP(J55,NP,8,FALSE)," pts - ",VLOOKUP(J55,NP,11,FALSE)))</f>
        <v>#REF!</v>
      </c>
      <c r="L53" s="42"/>
      <c r="M53" s="36"/>
      <c r="N53" s="42"/>
      <c r="O53" s="42"/>
      <c r="P53" s="36"/>
      <c r="Q53" s="42"/>
      <c r="R53" s="43"/>
      <c r="AO53" s="47"/>
      <c r="AP53" s="43"/>
      <c r="AW53" s="47"/>
    </row>
    <row r="54" spans="1:49" ht="12" customHeight="1">
      <c r="A54" s="156"/>
      <c r="B54" s="44"/>
      <c r="C54" s="45"/>
      <c r="D54" s="45"/>
      <c r="E54" s="167"/>
      <c r="F54" s="45"/>
      <c r="G54" s="45"/>
      <c r="H54" s="167"/>
      <c r="I54" s="37"/>
      <c r="J54" s="26"/>
      <c r="K54" s="46"/>
      <c r="L54" s="46"/>
      <c r="M54" s="121"/>
      <c r="N54" s="46"/>
      <c r="O54" s="46"/>
      <c r="P54" s="121"/>
      <c r="Q54" s="47"/>
      <c r="R54" s="161">
        <v>3</v>
      </c>
      <c r="AO54" s="47"/>
      <c r="AP54" s="43"/>
      <c r="AW54" s="47"/>
    </row>
    <row r="55" spans="1:49" ht="12" customHeight="1">
      <c r="A55" s="156"/>
      <c r="B55" s="48"/>
      <c r="C55" s="49"/>
      <c r="D55" s="49"/>
      <c r="E55" s="184"/>
      <c r="F55" s="49"/>
      <c r="G55" s="49"/>
      <c r="H55" s="184"/>
      <c r="I55" s="40"/>
      <c r="J55" s="25">
        <v>13</v>
      </c>
      <c r="K55" s="50" t="s">
        <v>59</v>
      </c>
      <c r="L55" s="50"/>
      <c r="M55" s="179" t="e">
        <f>IF(VLOOKUP(J55,NP,32,FALSE)="","",IF(VLOOKUP(J55,NP,32,FALSE)=0,"",VLOOKUP(J55,NP,32,FALSE)))</f>
        <v>#REF!</v>
      </c>
      <c r="N55" s="51" t="e">
        <f>IF(VLOOKUP(J55,NP,33,FALSE)="","",IF(VLOOKUP(J55,NP,34,FALSE)=2,"",VLOOKUP(J55,NP,34,FALSE)))</f>
        <v>#REF!</v>
      </c>
      <c r="O55" s="51"/>
      <c r="P55" s="175" t="e">
        <f>IF(VLOOKUP(J55,NP,33,FALSE)="","",IF(VLOOKUP(J55,NP,33,FALSE)=0,"",VLOOKUP(J55,NP,33,FALSE)))</f>
        <v>#REF!</v>
      </c>
      <c r="Q55" s="52"/>
      <c r="R55" s="53" t="e">
        <f>IF(VLOOKUP(R61,NP,4,FALSE)=0,"",VLOOKUP(R61,NP,4,FALSE))</f>
        <v>#REF!</v>
      </c>
      <c r="S55" s="39" t="e">
        <f>IF(R55="","",CONCATENATE(VLOOKUP(R61,NP,5,FALSE),"  ",VLOOKUP(R61,NP,6,FALSE)))</f>
        <v>#REF!</v>
      </c>
      <c r="T55" s="39"/>
      <c r="U55" s="165"/>
      <c r="V55" s="39"/>
      <c r="W55" s="39"/>
      <c r="X55" s="165"/>
      <c r="Y55" s="39"/>
      <c r="AO55" s="47"/>
      <c r="AP55" s="43"/>
      <c r="AW55" s="47"/>
    </row>
    <row r="56" spans="1:49" ht="12" customHeight="1">
      <c r="A56" s="156">
        <v>19</v>
      </c>
      <c r="B56" s="38" t="e">
        <f>IF(VLOOKUP(B58,NP,4,FALSE)=0,"",VLOOKUP(B58,NP,4,FALSE))</f>
        <v>#REF!</v>
      </c>
      <c r="C56" s="39" t="e">
        <f>IF(B56="","",CONCATENATE(VLOOKUP(B58,NP,5,FALSE),"  ",VLOOKUP(B58,NP,6,FALSE)))</f>
        <v>#REF!</v>
      </c>
      <c r="D56" s="39"/>
      <c r="E56" s="165"/>
      <c r="F56" s="39"/>
      <c r="G56" s="39"/>
      <c r="H56" s="165"/>
      <c r="I56" s="39"/>
      <c r="J56" s="5"/>
      <c r="K56" s="6"/>
      <c r="L56" s="6"/>
      <c r="M56" s="178"/>
      <c r="N56" s="6"/>
      <c r="O56" s="6"/>
      <c r="P56" s="178"/>
      <c r="Q56" s="7"/>
      <c r="R56" s="54"/>
      <c r="S56" s="42" t="e">
        <f>IF(R55="","",CONCATENATE(VLOOKUP(R61,NP,8,FALSE)," pts - ",VLOOKUP(R61,NP,11,FALSE)))</f>
        <v>#REF!</v>
      </c>
      <c r="T56" s="42"/>
      <c r="U56" s="36"/>
      <c r="V56" s="42"/>
      <c r="W56" s="42"/>
      <c r="X56" s="36"/>
      <c r="Y56" s="42"/>
      <c r="Z56" s="43"/>
      <c r="AO56" s="47"/>
      <c r="AP56" s="43"/>
      <c r="AW56" s="47"/>
    </row>
    <row r="57" spans="1:49" ht="12" customHeight="1">
      <c r="A57" s="156"/>
      <c r="B57" s="41"/>
      <c r="C57" s="42" t="e">
        <f>IF(B56="","",CONCATENATE(VLOOKUP(B58,NP,8,FALSE)," pts - ",VLOOKUP(B58,NP,11,FALSE)))</f>
        <v>#REF!</v>
      </c>
      <c r="D57" s="42"/>
      <c r="E57" s="36"/>
      <c r="F57" s="42"/>
      <c r="G57" s="42"/>
      <c r="H57" s="36"/>
      <c r="I57" s="42"/>
      <c r="J57" s="8"/>
      <c r="K57" s="1"/>
      <c r="L57" s="6"/>
      <c r="M57" s="178"/>
      <c r="N57" s="6"/>
      <c r="O57" s="6"/>
      <c r="P57" s="178"/>
      <c r="Q57" s="7"/>
      <c r="R57" s="55"/>
      <c r="S57" s="42" t="e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  <v>#REF!</v>
      </c>
      <c r="T57" s="42"/>
      <c r="U57" s="36"/>
      <c r="V57" s="42"/>
      <c r="W57" s="42"/>
      <c r="X57" s="36"/>
      <c r="Y57" s="42"/>
      <c r="Z57" s="43"/>
      <c r="AO57" s="47"/>
      <c r="AP57" s="43"/>
      <c r="AW57" s="47"/>
    </row>
    <row r="58" spans="1:49" ht="12" customHeight="1">
      <c r="A58" s="156"/>
      <c r="B58" s="56">
        <v>5</v>
      </c>
      <c r="C58" s="50" t="s">
        <v>59</v>
      </c>
      <c r="D58" s="50"/>
      <c r="E58" s="179" t="e">
        <f>IF(VLOOKUP(B58,NP,32,FALSE)="","",IF(VLOOKUP(B58,NP,32,FALSE)=0,"",VLOOKUP(B58,NP,32,FALSE)))</f>
        <v>#REF!</v>
      </c>
      <c r="F58" s="51" t="e">
        <f>IF(VLOOKUP(B58,NP,33,FALSE)="","",IF(VLOOKUP(B58,NP,34,FALSE)=2,"",VLOOKUP(B58,NP,34,FALSE)))</f>
        <v>#REF!</v>
      </c>
      <c r="G58" s="51"/>
      <c r="H58" s="175" t="e">
        <f>IF(VLOOKUP(B58,NP,33,FALSE)="","",IF(VLOOKUP(B58,NP,33,FALSE)=0,"",VLOOKUP(B58,NP,33,FALSE)))</f>
        <v>#REF!</v>
      </c>
      <c r="I58" s="52"/>
      <c r="J58" s="53" t="e">
        <f>IF(VLOOKUP(J55,NP,14,FALSE)=0,"",VLOOKUP(J55,NP,14,FALSE))</f>
        <v>#REF!</v>
      </c>
      <c r="K58" s="39" t="e">
        <f>IF(J58="","",CONCATENATE(VLOOKUP(J55,NP,15,FALSE),"  ",VLOOKUP(J55,NP,16,FALSE)))</f>
        <v>#REF!</v>
      </c>
      <c r="L58" s="39"/>
      <c r="M58" s="165"/>
      <c r="N58" s="39"/>
      <c r="O58" s="39"/>
      <c r="P58" s="165"/>
      <c r="Q58" s="39"/>
      <c r="R58" s="43"/>
      <c r="Y58" s="47"/>
      <c r="Z58" s="43"/>
      <c r="AO58" s="47"/>
      <c r="AP58" s="43"/>
      <c r="AW58" s="47"/>
    </row>
    <row r="59" spans="1:49" ht="12" customHeight="1">
      <c r="A59" s="156"/>
      <c r="B59" s="2"/>
      <c r="C59" s="1"/>
      <c r="D59" s="1"/>
      <c r="E59" s="185"/>
      <c r="F59" s="1"/>
      <c r="G59" s="1"/>
      <c r="H59" s="185"/>
      <c r="I59" s="57"/>
      <c r="J59" s="54"/>
      <c r="K59" s="58" t="e">
        <f>IF(J58="","",CONCATENATE(VLOOKUP(J55,NP,18,FALSE)," pts - ",VLOOKUP(J55,NP,21,FALSE)))</f>
        <v>#REF!</v>
      </c>
      <c r="L59" s="58"/>
      <c r="M59" s="181"/>
      <c r="N59" s="58"/>
      <c r="O59" s="58"/>
      <c r="P59" s="181"/>
      <c r="Q59" s="58"/>
      <c r="R59" s="47"/>
      <c r="Y59" s="47"/>
      <c r="Z59" s="43"/>
      <c r="AO59" s="47"/>
      <c r="AP59" s="43"/>
      <c r="AW59" s="47"/>
    </row>
    <row r="60" spans="1:49" ht="12" customHeight="1">
      <c r="A60" s="156">
        <v>14</v>
      </c>
      <c r="B60" s="38" t="e">
        <f>IF(VLOOKUP(B58,NP,14,FALSE)=0,"",VLOOKUP(B58,NP,14,FALSE))</f>
        <v>#REF!</v>
      </c>
      <c r="C60" s="39" t="e">
        <f>IF(B60="","",CONCATENATE(VLOOKUP(B58,NP,15,FALSE),"  ",VLOOKUP(B58,NP,16,FALSE)))</f>
        <v>#REF!</v>
      </c>
      <c r="D60" s="3"/>
      <c r="E60" s="182"/>
      <c r="F60" s="3"/>
      <c r="G60" s="3"/>
      <c r="H60" s="182"/>
      <c r="I60" s="4"/>
      <c r="J60" s="55"/>
      <c r="K60" s="42" t="e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  <v>#REF!</v>
      </c>
      <c r="L60" s="42"/>
      <c r="M60" s="36"/>
      <c r="N60" s="42"/>
      <c r="O60" s="42"/>
      <c r="P60" s="36"/>
      <c r="Q60" s="42"/>
      <c r="R60" s="47"/>
      <c r="Y60" s="47"/>
      <c r="Z60" s="161">
        <v>3</v>
      </c>
      <c r="AO60" s="47"/>
      <c r="AP60" s="43"/>
      <c r="AW60" s="47"/>
    </row>
    <row r="61" spans="1:49" ht="12" customHeight="1">
      <c r="A61" s="156"/>
      <c r="B61" s="2"/>
      <c r="C61" s="42" t="e">
        <f>IF(B60="","",CONCATENATE(VLOOKUP(B58,NP,18,FALSE)," pts - ",VLOOKUP(B58,NP,21,FALSE)))</f>
        <v>#REF!</v>
      </c>
      <c r="D61" s="42"/>
      <c r="E61" s="36"/>
      <c r="F61" s="42"/>
      <c r="G61" s="42"/>
      <c r="H61" s="36"/>
      <c r="I61" s="42"/>
      <c r="J61" s="9"/>
      <c r="K61" s="59"/>
      <c r="L61" s="59"/>
      <c r="M61" s="168"/>
      <c r="N61" s="10"/>
      <c r="O61" s="10"/>
      <c r="P61" s="168"/>
      <c r="Q61" s="59"/>
      <c r="R61" s="60">
        <v>19</v>
      </c>
      <c r="S61" s="50" t="s">
        <v>59</v>
      </c>
      <c r="T61" s="50"/>
      <c r="U61" s="179" t="e">
        <f>IF(VLOOKUP(R61,NP,32,FALSE)="","",IF(VLOOKUP(R61,NP,32,FALSE)=0,"",VLOOKUP(R61,NP,32,FALSE)))</f>
        <v>#REF!</v>
      </c>
      <c r="V61" s="51" t="e">
        <f>IF(VLOOKUP(R61,NP,33,FALSE)="","",IF(VLOOKUP(R61,NP,34,FALSE)=2,"",VLOOKUP(R61,NP,34,FALSE)))</f>
        <v>#REF!</v>
      </c>
      <c r="W61" s="51"/>
      <c r="X61" s="175" t="e">
        <f>IF(VLOOKUP(R61,NP,33,FALSE)="","",IF(VLOOKUP(R61,NP,33,FALSE)=0,"",VLOOKUP(R61,NP,33,FALSE)))</f>
        <v>#REF!</v>
      </c>
      <c r="Y61" s="52"/>
      <c r="Z61" s="53" t="e">
        <f>IF(VLOOKUP(Z73,NP,4,FALSE)=0,"",VLOOKUP(Z73,NP,4,FALSE))</f>
        <v>#REF!</v>
      </c>
      <c r="AA61" s="39" t="e">
        <f>IF(Z61="","",CONCATENATE(VLOOKUP(Z73,NP,5,FALSE),"  ",VLOOKUP(Z73,NP,6,FALSE)))</f>
        <v>#REF!</v>
      </c>
      <c r="AB61" s="39"/>
      <c r="AC61" s="165"/>
      <c r="AD61" s="39"/>
      <c r="AE61" s="39"/>
      <c r="AF61" s="165"/>
      <c r="AG61" s="39"/>
      <c r="AP61" s="43"/>
      <c r="AW61" s="47"/>
    </row>
    <row r="62" spans="1:49" ht="12" customHeight="1">
      <c r="A62" s="156">
        <v>11</v>
      </c>
      <c r="B62" s="38" t="e">
        <f>IF(VLOOKUP(B64,NP,4,FALSE)=0,"",VLOOKUP(B64,NP,4,FALSE))</f>
        <v>#REF!</v>
      </c>
      <c r="C62" s="39" t="e">
        <f>IF(B62="","",CONCATENATE(VLOOKUP(B64,NP,5,FALSE),"  ",VLOOKUP(B64,NP,6,FALSE)))</f>
        <v>#REF!</v>
      </c>
      <c r="D62" s="39"/>
      <c r="E62" s="165"/>
      <c r="F62" s="39"/>
      <c r="G62" s="39"/>
      <c r="H62" s="165"/>
      <c r="I62" s="39"/>
      <c r="J62" s="5"/>
      <c r="K62" s="6"/>
      <c r="L62" s="6"/>
      <c r="M62" s="178"/>
      <c r="N62" s="6"/>
      <c r="O62" s="6"/>
      <c r="P62" s="178"/>
      <c r="Q62" s="7"/>
      <c r="Y62" s="47"/>
      <c r="Z62" s="54"/>
      <c r="AA62" s="42" t="e">
        <f>IF(Z61="","",CONCATENATE(VLOOKUP(Z73,NP,8,FALSE)," pts - ",VLOOKUP(Z73,NP,11,FALSE)))</f>
        <v>#REF!</v>
      </c>
      <c r="AB62" s="42"/>
      <c r="AC62" s="36"/>
      <c r="AD62" s="42"/>
      <c r="AE62" s="42"/>
      <c r="AF62" s="36"/>
      <c r="AG62" s="42"/>
      <c r="AH62" s="43"/>
      <c r="AP62" s="43"/>
      <c r="AW62" s="47"/>
    </row>
    <row r="63" spans="1:49" ht="12" customHeight="1">
      <c r="A63" s="156"/>
      <c r="B63" s="41"/>
      <c r="C63" s="42" t="e">
        <f>IF(B62="","",CONCATENATE(VLOOKUP(B64,NP,8,FALSE)," pts - ",VLOOKUP(B64,NP,11,FALSE)))</f>
        <v>#REF!</v>
      </c>
      <c r="D63" s="42"/>
      <c r="E63" s="36"/>
      <c r="F63" s="42"/>
      <c r="G63" s="42"/>
      <c r="H63" s="36"/>
      <c r="I63" s="42"/>
      <c r="J63" s="8"/>
      <c r="K63" s="1"/>
      <c r="L63" s="6"/>
      <c r="M63" s="178"/>
      <c r="N63" s="6"/>
      <c r="O63" s="6"/>
      <c r="P63" s="178"/>
      <c r="Q63" s="7"/>
      <c r="Y63" s="47"/>
      <c r="Z63" s="55"/>
      <c r="AA63" s="42" t="e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  <v>#REF!</v>
      </c>
      <c r="AB63" s="42"/>
      <c r="AC63" s="36"/>
      <c r="AD63" s="42"/>
      <c r="AE63" s="42"/>
      <c r="AF63" s="36"/>
      <c r="AG63" s="42"/>
      <c r="AH63" s="43"/>
      <c r="AP63" s="43"/>
      <c r="AW63" s="47"/>
    </row>
    <row r="64" spans="1:49" ht="12" customHeight="1">
      <c r="A64" s="156"/>
      <c r="B64" s="56">
        <v>6</v>
      </c>
      <c r="C64" s="50" t="s">
        <v>59</v>
      </c>
      <c r="D64" s="50"/>
      <c r="E64" s="179" t="e">
        <f>IF(VLOOKUP(B64,NP,32,FALSE)="","",IF(VLOOKUP(B64,NP,32,FALSE)=0,"",VLOOKUP(B64,NP,32,FALSE)))</f>
        <v>#REF!</v>
      </c>
      <c r="F64" s="51" t="e">
        <f>IF(VLOOKUP(B64,NP,33,FALSE)="","",IF(VLOOKUP(B64,NP,34,FALSE)=2,"",VLOOKUP(B64,NP,34,FALSE)))</f>
        <v>#REF!</v>
      </c>
      <c r="G64" s="51"/>
      <c r="H64" s="175" t="e">
        <f>IF(VLOOKUP(B64,NP,33,FALSE)="","",IF(VLOOKUP(B64,NP,33,FALSE)=0,"",VLOOKUP(B64,NP,33,FALSE)))</f>
        <v>#REF!</v>
      </c>
      <c r="I64" s="52"/>
      <c r="J64" s="53" t="e">
        <f>IF(VLOOKUP(J67,NP,4,FALSE)=0,"",VLOOKUP(J67,NP,4,FALSE))</f>
        <v>#REF!</v>
      </c>
      <c r="K64" s="39" t="e">
        <f>IF(J64="","",CONCATENATE(VLOOKUP(J67,NP,5,FALSE),"  ",VLOOKUP(J67,NP,6,FALSE)))</f>
        <v>#REF!</v>
      </c>
      <c r="L64" s="39"/>
      <c r="M64" s="165"/>
      <c r="N64" s="39"/>
      <c r="O64" s="39"/>
      <c r="P64" s="165"/>
      <c r="Q64" s="39"/>
      <c r="Y64" s="47"/>
      <c r="Z64" s="43"/>
      <c r="AG64" s="47"/>
      <c r="AH64" s="43"/>
      <c r="AP64" s="43"/>
      <c r="AW64" s="47"/>
    </row>
    <row r="65" spans="1:49" ht="12" customHeight="1">
      <c r="A65" s="156"/>
      <c r="B65" s="2"/>
      <c r="C65" s="1"/>
      <c r="D65" s="1"/>
      <c r="E65" s="185"/>
      <c r="F65" s="1"/>
      <c r="G65" s="1"/>
      <c r="H65" s="185"/>
      <c r="I65" s="57"/>
      <c r="J65" s="54"/>
      <c r="K65" s="42" t="e">
        <f>IF(J64="","",CONCATENATE(VLOOKUP(J67,NP,8,FALSE)," pts - ",VLOOKUP(J67,NP,11,FALSE)))</f>
        <v>#REF!</v>
      </c>
      <c r="L65" s="42"/>
      <c r="M65" s="36"/>
      <c r="N65" s="42"/>
      <c r="O65" s="42"/>
      <c r="P65" s="36"/>
      <c r="Q65" s="42"/>
      <c r="R65" s="43"/>
      <c r="Y65" s="47"/>
      <c r="Z65" s="43"/>
      <c r="AG65" s="47"/>
      <c r="AH65" s="43"/>
      <c r="AP65" s="43"/>
      <c r="AW65" s="47"/>
    </row>
    <row r="66" spans="1:49" ht="12" customHeight="1">
      <c r="A66" s="156">
        <v>22</v>
      </c>
      <c r="B66" s="38" t="e">
        <f>IF(VLOOKUP(B64,NP,14,FALSE)=0,"",VLOOKUP(B64,NP,14,FALSE))</f>
        <v>#REF!</v>
      </c>
      <c r="C66" s="39" t="e">
        <f>IF(B66="","",CONCATENATE(VLOOKUP(B64,NP,15,FALSE),"  ",VLOOKUP(B64,NP,16,FALSE)))</f>
        <v>#REF!</v>
      </c>
      <c r="D66" s="3"/>
      <c r="E66" s="182"/>
      <c r="F66" s="3"/>
      <c r="G66" s="3"/>
      <c r="H66" s="182"/>
      <c r="I66" s="4"/>
      <c r="J66" s="55"/>
      <c r="K66" s="42" t="e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  <v>#REF!</v>
      </c>
      <c r="L66" s="42"/>
      <c r="M66" s="36"/>
      <c r="N66" s="42"/>
      <c r="O66" s="42"/>
      <c r="P66" s="36"/>
      <c r="Q66" s="42"/>
      <c r="R66" s="43"/>
      <c r="S66" s="61"/>
      <c r="T66" s="61"/>
      <c r="U66" s="177"/>
      <c r="V66" s="61"/>
      <c r="W66" s="61"/>
      <c r="X66" s="177"/>
      <c r="Y66" s="47"/>
      <c r="Z66" s="43"/>
      <c r="AG66" s="47"/>
      <c r="AH66" s="43"/>
      <c r="AP66" s="43"/>
      <c r="AW66" s="47"/>
    </row>
    <row r="67" spans="1:49" ht="12" customHeight="1">
      <c r="A67" s="156"/>
      <c r="B67" s="2"/>
      <c r="C67" s="42" t="e">
        <f>IF(B66="","",CONCATENATE(VLOOKUP(B64,NP,18,FALSE)," pts - ",VLOOKUP(B64,NP,21,FALSE)))</f>
        <v>#REF!</v>
      </c>
      <c r="D67" s="42"/>
      <c r="E67" s="36"/>
      <c r="F67" s="42"/>
      <c r="G67" s="42"/>
      <c r="H67" s="36"/>
      <c r="I67" s="42"/>
      <c r="J67" s="25">
        <v>14</v>
      </c>
      <c r="K67" s="50" t="s">
        <v>59</v>
      </c>
      <c r="L67" s="50"/>
      <c r="M67" s="179" t="e">
        <f>IF(VLOOKUP(J67,NP,32,FALSE)="","",IF(VLOOKUP(J67,NP,32,FALSE)=0,"",VLOOKUP(J67,NP,32,FALSE)))</f>
        <v>#REF!</v>
      </c>
      <c r="N67" s="51" t="e">
        <f>IF(VLOOKUP(J67,NP,33,FALSE)="","",IF(VLOOKUP(J67,NP,34,FALSE)=2,"",VLOOKUP(J67,NP,34,FALSE)))</f>
        <v>#REF!</v>
      </c>
      <c r="O67" s="51"/>
      <c r="P67" s="175" t="e">
        <f>IF(VLOOKUP(J67,NP,33,FALSE)="","",IF(VLOOKUP(J67,NP,33,FALSE)=0,"",VLOOKUP(J67,NP,33,FALSE)))</f>
        <v>#REF!</v>
      </c>
      <c r="Q67" s="52"/>
      <c r="R67" s="53" t="e">
        <f>IF(VLOOKUP(R61,NP,14,FALSE)=0,"",VLOOKUP(R61,NP,14,FALSE))</f>
        <v>#REF!</v>
      </c>
      <c r="S67" s="39" t="e">
        <f>IF(R67="","",CONCATENATE(VLOOKUP(R61,NP,15,FALSE),"  ",VLOOKUP(R61,NP,16,FALSE)))</f>
        <v>#REF!</v>
      </c>
      <c r="T67" s="39"/>
      <c r="U67" s="165"/>
      <c r="V67" s="39"/>
      <c r="W67" s="39"/>
      <c r="X67" s="165"/>
      <c r="Y67" s="39"/>
      <c r="Z67" s="43"/>
      <c r="AG67" s="47"/>
      <c r="AH67" s="43"/>
      <c r="AP67" s="43"/>
      <c r="AW67" s="47"/>
    </row>
    <row r="68" spans="1:49" ht="12" customHeight="1">
      <c r="A68" s="156"/>
      <c r="B68" s="44"/>
      <c r="C68" s="45"/>
      <c r="D68" s="45"/>
      <c r="E68" s="167"/>
      <c r="F68" s="45"/>
      <c r="G68" s="45"/>
      <c r="H68" s="167"/>
      <c r="I68" s="37"/>
      <c r="J68" s="26"/>
      <c r="K68" s="41"/>
      <c r="L68" s="41"/>
      <c r="M68" s="172"/>
      <c r="N68" s="41"/>
      <c r="O68" s="41"/>
      <c r="P68" s="172"/>
      <c r="Q68" s="47"/>
      <c r="R68" s="161">
        <v>6</v>
      </c>
      <c r="S68" s="58" t="e">
        <f>IF(R67="","",CONCATENATE(VLOOKUP(R61,NP,18,FALSE)," pts - ",VLOOKUP(R61,NP,21,FALSE)))</f>
        <v>#REF!</v>
      </c>
      <c r="T68" s="58"/>
      <c r="U68" s="181"/>
      <c r="V68" s="58"/>
      <c r="W68" s="58"/>
      <c r="X68" s="181"/>
      <c r="Y68" s="58"/>
      <c r="Z68" s="26"/>
      <c r="AA68" s="41"/>
      <c r="AB68" s="41"/>
      <c r="AC68" s="172"/>
      <c r="AD68" s="41"/>
      <c r="AE68" s="41"/>
      <c r="AF68" s="172"/>
      <c r="AG68" s="37"/>
      <c r="AH68" s="43"/>
      <c r="AP68" s="43"/>
      <c r="AW68" s="47"/>
    </row>
    <row r="69" spans="1:49" ht="12" customHeight="1">
      <c r="A69" s="156"/>
      <c r="B69" s="37"/>
      <c r="C69" s="49"/>
      <c r="D69" s="49"/>
      <c r="E69" s="184"/>
      <c r="F69" s="49"/>
      <c r="G69" s="49"/>
      <c r="H69" s="184"/>
      <c r="I69" s="40"/>
      <c r="J69" s="26"/>
      <c r="K69" s="41"/>
      <c r="L69" s="41"/>
      <c r="M69" s="172"/>
      <c r="N69" s="41"/>
      <c r="O69" s="41"/>
      <c r="P69" s="172"/>
      <c r="Q69" s="47"/>
      <c r="R69" s="55"/>
      <c r="S69" s="42" t="e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  <v>#REF!</v>
      </c>
      <c r="T69" s="42"/>
      <c r="U69" s="36"/>
      <c r="V69" s="42"/>
      <c r="W69" s="42"/>
      <c r="X69" s="36"/>
      <c r="Y69" s="42"/>
      <c r="AH69" s="43"/>
      <c r="AP69" s="43"/>
      <c r="AW69" s="47"/>
    </row>
    <row r="70" spans="1:49" ht="12" customHeight="1">
      <c r="A70" s="156"/>
      <c r="B70" s="37"/>
      <c r="D70" s="27"/>
      <c r="F70" s="27"/>
      <c r="G70" s="27"/>
      <c r="I70" s="157">
        <v>6</v>
      </c>
      <c r="J70" s="38" t="e">
        <f>IF(VLOOKUP(J67,NP,14,FALSE)=0,"",VLOOKUP(J67,NP,14,FALSE))</f>
        <v>#REF!</v>
      </c>
      <c r="K70" s="39" t="e">
        <f>IF(J70="","",CONCATENATE(VLOOKUP(J67,NP,15,FALSE),"  ",VLOOKUP(J67,NP,16,FALSE)))</f>
        <v>#REF!</v>
      </c>
      <c r="L70" s="39"/>
      <c r="M70" s="165"/>
      <c r="N70" s="39"/>
      <c r="O70" s="39"/>
      <c r="P70" s="165"/>
      <c r="Q70" s="62"/>
      <c r="R70" s="43"/>
      <c r="S70" s="63"/>
      <c r="T70" s="63"/>
      <c r="U70" s="34"/>
      <c r="V70" s="63"/>
      <c r="W70" s="63"/>
      <c r="X70" s="34"/>
      <c r="Y70" s="64"/>
      <c r="AG70" s="47"/>
      <c r="AH70" s="43"/>
      <c r="AP70" s="43"/>
      <c r="AW70" s="47"/>
    </row>
    <row r="71" spans="1:49" ht="12" customHeight="1">
      <c r="A71" s="156"/>
      <c r="B71" s="37"/>
      <c r="C71" s="37"/>
      <c r="D71" s="37"/>
      <c r="E71" s="183"/>
      <c r="F71" s="37"/>
      <c r="G71" s="37"/>
      <c r="H71" s="183"/>
      <c r="I71" s="40"/>
      <c r="J71" s="41"/>
      <c r="K71" s="42" t="e">
        <f>IF(J70="","",CONCATENATE(VLOOKUP(J67,NP,18,FALSE)," pts - ",VLOOKUP(J67,NP,21,FALSE)))</f>
        <v>#REF!</v>
      </c>
      <c r="L71" s="42"/>
      <c r="M71" s="36"/>
      <c r="N71" s="42"/>
      <c r="O71" s="42"/>
      <c r="P71" s="36"/>
      <c r="Q71" s="42"/>
      <c r="S71" s="47"/>
      <c r="T71" s="47"/>
      <c r="U71" s="173"/>
      <c r="V71" s="47"/>
      <c r="W71" s="47"/>
      <c r="X71" s="173"/>
      <c r="Y71" s="47"/>
      <c r="AG71" s="47"/>
      <c r="AH71" s="43"/>
      <c r="AP71" s="43"/>
      <c r="AW71" s="47"/>
    </row>
    <row r="72" spans="1:49" ht="12" customHeight="1">
      <c r="A72" s="156"/>
      <c r="B72" s="44"/>
      <c r="C72" s="45"/>
      <c r="D72" s="45"/>
      <c r="E72" s="167"/>
      <c r="F72" s="45"/>
      <c r="G72" s="45"/>
      <c r="H72" s="167"/>
      <c r="I72" s="37"/>
      <c r="AG72" s="47"/>
      <c r="AH72" s="43"/>
      <c r="AP72" s="43"/>
      <c r="AW72" s="47"/>
    </row>
    <row r="73" spans="1:49" ht="12" customHeight="1">
      <c r="A73" s="156"/>
      <c r="B73" s="48"/>
      <c r="C73" s="49"/>
      <c r="D73" s="49"/>
      <c r="E73" s="184"/>
      <c r="F73" s="49"/>
      <c r="G73" s="49"/>
      <c r="H73" s="184"/>
      <c r="I73" s="40"/>
      <c r="Z73" s="60">
        <v>22</v>
      </c>
      <c r="AA73" s="50" t="s">
        <v>59</v>
      </c>
      <c r="AB73" s="50"/>
      <c r="AC73" s="179" t="e">
        <f>IF(VLOOKUP(Z73,NP,32,FALSE)="","",IF(VLOOKUP(Z73,NP,32,FALSE)=0,"",VLOOKUP(Z73,NP,32,FALSE)))</f>
        <v>#REF!</v>
      </c>
      <c r="AD73" s="51" t="e">
        <f>IF(VLOOKUP(Z73,NP,33,FALSE)="","",IF(VLOOKUP(Z73,NP,34,FALSE)=2,"",VLOOKUP(Z73,NP,34,FALSE)))</f>
        <v>#REF!</v>
      </c>
      <c r="AE73" s="51"/>
      <c r="AF73" s="175" t="e">
        <f>IF(VLOOKUP(Z73,NP,33,FALSE)="","",IF(VLOOKUP(Z73,NP,33,FALSE)=0,"",VLOOKUP(Z73,NP,33,FALSE)))</f>
        <v>#REF!</v>
      </c>
      <c r="AG73" s="52"/>
      <c r="AH73" s="53" t="e">
        <f>IF(VLOOKUP(AH49,NP,14,FALSE)=0,"",VLOOKUP(AH49,NP,14,FALSE))</f>
        <v>#REF!</v>
      </c>
      <c r="AI73" s="39" t="e">
        <f>IF(AH73="","",CONCATENATE(VLOOKUP(AH49,NP,15,FALSE),"  ",VLOOKUP(AH49,NP,16,FALSE)))</f>
        <v>#REF!</v>
      </c>
      <c r="AJ73" s="39"/>
      <c r="AK73" s="165"/>
      <c r="AL73" s="39"/>
      <c r="AM73" s="39"/>
      <c r="AN73" s="165"/>
      <c r="AO73" s="39"/>
      <c r="AP73" s="43"/>
      <c r="AW73" s="47"/>
    </row>
    <row r="74" spans="1:49" ht="12" customHeight="1">
      <c r="A74" s="156"/>
      <c r="B74" s="44"/>
      <c r="C74" s="45"/>
      <c r="D74" s="45"/>
      <c r="E74" s="167"/>
      <c r="F74" s="45"/>
      <c r="G74" s="45"/>
      <c r="H74" s="167"/>
      <c r="I74" s="37"/>
      <c r="AG74" s="47"/>
      <c r="AH74" s="161">
        <v>2</v>
      </c>
      <c r="AI74" s="42" t="e">
        <f>IF(AH73="","",CONCATENATE(VLOOKUP(AH49,NP,18,FALSE)," pts - ",VLOOKUP(AH49,NP,21,FALSE)))</f>
        <v>#REF!</v>
      </c>
      <c r="AJ74" s="42"/>
      <c r="AK74" s="36"/>
      <c r="AL74" s="42"/>
      <c r="AM74" s="42"/>
      <c r="AN74" s="36"/>
      <c r="AO74" s="42"/>
      <c r="AW74" s="47"/>
    </row>
    <row r="75" spans="1:50" ht="12" customHeight="1">
      <c r="A75" s="156"/>
      <c r="B75" s="37"/>
      <c r="C75" s="49"/>
      <c r="D75" s="49"/>
      <c r="E75" s="184"/>
      <c r="F75" s="49"/>
      <c r="G75" s="49"/>
      <c r="H75" s="184"/>
      <c r="I75" s="40"/>
      <c r="AG75" s="47"/>
      <c r="AH75" s="55"/>
      <c r="AI75" s="42" t="e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  <v>#REF!</v>
      </c>
      <c r="AJ75" s="42"/>
      <c r="AK75" s="36"/>
      <c r="AL75" s="42"/>
      <c r="AM75" s="42"/>
      <c r="AN75" s="36"/>
      <c r="AO75" s="42"/>
      <c r="AX75" s="68"/>
    </row>
    <row r="76" spans="1:49" ht="12" customHeight="1">
      <c r="A76" s="156"/>
      <c r="B76" s="37"/>
      <c r="D76" s="27"/>
      <c r="F76" s="27"/>
      <c r="G76" s="27"/>
      <c r="I76" s="157">
        <v>7</v>
      </c>
      <c r="J76" s="38" t="e">
        <f>IF(VLOOKUP(J79,NP,4,FALSE)=0,"",VLOOKUP(J79,NP,4,FALSE))</f>
        <v>#REF!</v>
      </c>
      <c r="K76" s="39" t="e">
        <f>IF(J76="","",CONCATENATE(VLOOKUP(J79,NP,5,FALSE),"  ",VLOOKUP(J79,NP,6,FALSE)))</f>
        <v>#REF!</v>
      </c>
      <c r="L76" s="39"/>
      <c r="M76" s="165"/>
      <c r="N76" s="39"/>
      <c r="O76" s="39"/>
      <c r="P76" s="165"/>
      <c r="Q76" s="39"/>
      <c r="AG76" s="47"/>
      <c r="AH76" s="69"/>
      <c r="AI76" s="70"/>
      <c r="AO76" s="47"/>
      <c r="AP76" s="47"/>
      <c r="AQ76" s="47"/>
      <c r="AW76" s="47"/>
    </row>
    <row r="77" spans="1:50" ht="12" customHeight="1">
      <c r="A77" s="156"/>
      <c r="B77" s="37"/>
      <c r="C77" s="37"/>
      <c r="D77" s="37"/>
      <c r="E77" s="183"/>
      <c r="F77" s="37"/>
      <c r="G77" s="37"/>
      <c r="H77" s="183"/>
      <c r="I77" s="40"/>
      <c r="J77" s="41"/>
      <c r="K77" s="42" t="e">
        <f>IF(J76="","",CONCATENATE(VLOOKUP(J79,NP,8,FALSE)," pts - ",VLOOKUP(J79,NP,11,FALSE)))</f>
        <v>#REF!</v>
      </c>
      <c r="L77" s="42"/>
      <c r="M77" s="36"/>
      <c r="N77" s="42"/>
      <c r="O77" s="42"/>
      <c r="P77" s="36"/>
      <c r="Q77" s="42"/>
      <c r="R77" s="43"/>
      <c r="AG77" s="47"/>
      <c r="AH77" s="43"/>
      <c r="AI77" s="71"/>
      <c r="AJ77" s="72"/>
      <c r="AK77" s="166"/>
      <c r="AL77" s="72"/>
      <c r="AM77" s="72"/>
      <c r="AN77" s="166"/>
      <c r="AO77" s="72"/>
      <c r="AP77" s="38" t="e">
        <f>IF(AND(VLOOKUP(AH49,NP,12,FALSE)=0,VLOOKUP(AH49,NP,22,FALSE)=0),"",IF(VLOOKUP(AH49,NP,12,FALSE)=0,VLOOKUP(AH49,NP,4,FALSE),IF(VLOOKUP(AH49,NP,22,FALSE)=0,VLOOKUP(AH49,NP,14,FALSE),"")))</f>
        <v>#REF!</v>
      </c>
      <c r="AQ77" s="39" t="e">
        <f>IF(AP77="","",IF(VLOOKUP(AH49,NP,12,FALSE)=0,CONCATENATE(VLOOKUP(AH49,NP,5,FALSE),"  ",VLOOKUP(AH49,NP,6,FALSE)),IF(VLOOKUP(AH49,NP,22,FALSE)=0,CONCATENATE(VLOOKUP(AH49,NP,15,FALSE),"  ",VLOOKUP(AH49,NP,16,FALSE)),"")))</f>
        <v>#REF!</v>
      </c>
      <c r="AR77" s="39"/>
      <c r="AS77" s="39"/>
      <c r="AT77" s="39"/>
      <c r="AU77" s="39"/>
      <c r="AV77" s="39"/>
      <c r="AW77" s="39"/>
      <c r="AX77" s="67" t="s">
        <v>14</v>
      </c>
    </row>
    <row r="78" spans="1:49" ht="12" customHeight="1">
      <c r="A78" s="156"/>
      <c r="B78" s="44"/>
      <c r="C78" s="45"/>
      <c r="D78" s="45"/>
      <c r="E78" s="167"/>
      <c r="F78" s="45"/>
      <c r="G78" s="45"/>
      <c r="H78" s="167"/>
      <c r="I78" s="37"/>
      <c r="J78" s="26"/>
      <c r="K78" s="46"/>
      <c r="L78" s="46"/>
      <c r="M78" s="121"/>
      <c r="N78" s="46"/>
      <c r="O78" s="46"/>
      <c r="P78" s="121"/>
      <c r="Q78" s="47"/>
      <c r="R78" s="161">
        <v>7</v>
      </c>
      <c r="AG78" s="47"/>
      <c r="AH78" s="43"/>
      <c r="AO78" s="47"/>
      <c r="AP78" s="64"/>
      <c r="AQ78" s="42" t="e">
        <f>IF(AP77="","",IF(VLOOKUP(AH49,NP,12,FALSE)=0,CONCATENATE(VLOOKUP(AH49,NP,8,FALSE)," pts - ",VLOOKUP(AH49,NP,11,FALSE)),IF(VLOOKUP(AH49,NP,22,FALSE)=0,CONCATENATE(VLOOKUP(AH49,NP,18,FALSE)," pts - ",VLOOKUP(AH49,NP,21,FALSE)),"")))</f>
        <v>#REF!</v>
      </c>
      <c r="AR78" s="42"/>
      <c r="AS78" s="42"/>
      <c r="AT78" s="42"/>
      <c r="AU78" s="42"/>
      <c r="AV78" s="42"/>
      <c r="AW78" s="42"/>
    </row>
    <row r="79" spans="1:49" ht="12" customHeight="1">
      <c r="A79" s="156"/>
      <c r="B79" s="48"/>
      <c r="C79" s="49"/>
      <c r="D79" s="49"/>
      <c r="E79" s="184"/>
      <c r="F79" s="49"/>
      <c r="G79" s="49"/>
      <c r="H79" s="184"/>
      <c r="I79" s="40"/>
      <c r="J79" s="25">
        <v>15</v>
      </c>
      <c r="K79" s="50" t="s">
        <v>59</v>
      </c>
      <c r="L79" s="50"/>
      <c r="M79" s="179" t="e">
        <f>IF(VLOOKUP(J79,NP,32,FALSE)="","",IF(VLOOKUP(J79,NP,32,FALSE)=0,"",VLOOKUP(J79,NP,32,FALSE)))</f>
        <v>#REF!</v>
      </c>
      <c r="N79" s="51" t="e">
        <f>IF(VLOOKUP(J79,NP,33,FALSE)="","",IF(VLOOKUP(J79,NP,34,FALSE)=2,"",VLOOKUP(J79,NP,34,FALSE)))</f>
        <v>#REF!</v>
      </c>
      <c r="O79" s="51"/>
      <c r="P79" s="175" t="e">
        <f>IF(VLOOKUP(J79,NP,33,FALSE)="","",IF(VLOOKUP(J79,NP,33,FALSE)=0,"",VLOOKUP(J79,NP,33,FALSE)))</f>
        <v>#REF!</v>
      </c>
      <c r="Q79" s="52"/>
      <c r="R79" s="53" t="e">
        <f>IF(VLOOKUP(R85,NP,4,FALSE)=0,"",VLOOKUP(R85,NP,4,FALSE))</f>
        <v>#REF!</v>
      </c>
      <c r="S79" s="39" t="e">
        <f>IF(R79="","",CONCATENATE(VLOOKUP(R85,NP,5,FALSE),"  ",VLOOKUP(R85,NP,6,FALSE)))</f>
        <v>#REF!</v>
      </c>
      <c r="T79" s="39"/>
      <c r="U79" s="165"/>
      <c r="V79" s="39"/>
      <c r="W79" s="39"/>
      <c r="X79" s="165"/>
      <c r="Y79" s="39"/>
      <c r="AH79" s="43"/>
      <c r="AO79" s="47"/>
      <c r="AP79" s="47"/>
      <c r="AQ79" s="47"/>
      <c r="AW79" s="47"/>
    </row>
    <row r="80" spans="1:49" ht="12" customHeight="1">
      <c r="A80" s="156">
        <v>23</v>
      </c>
      <c r="B80" s="38" t="e">
        <f>IF(VLOOKUP(B82,NP,4,FALSE)=0,"",VLOOKUP(B82,NP,4,FALSE))</f>
        <v>#REF!</v>
      </c>
      <c r="C80" s="39" t="e">
        <f>IF(B80="","",CONCATENATE(VLOOKUP(B82,NP,5,FALSE),"  ",VLOOKUP(B82,NP,6,FALSE)))</f>
        <v>#REF!</v>
      </c>
      <c r="D80" s="39"/>
      <c r="E80" s="165"/>
      <c r="F80" s="39"/>
      <c r="G80" s="39"/>
      <c r="H80" s="165"/>
      <c r="I80" s="39"/>
      <c r="J80" s="5"/>
      <c r="K80" s="6"/>
      <c r="L80" s="6"/>
      <c r="M80" s="178"/>
      <c r="N80" s="6"/>
      <c r="O80" s="6"/>
      <c r="P80" s="178"/>
      <c r="Q80" s="7"/>
      <c r="R80" s="54"/>
      <c r="S80" s="42" t="e">
        <f>IF(R79="","",CONCATENATE(VLOOKUP(R85,NP,8,FALSE)," pts - ",VLOOKUP(R85,NP,11,FALSE)))</f>
        <v>#REF!</v>
      </c>
      <c r="T80" s="42"/>
      <c r="U80" s="36"/>
      <c r="V80" s="42"/>
      <c r="W80" s="42"/>
      <c r="X80" s="36"/>
      <c r="Y80" s="42"/>
      <c r="Z80" s="43"/>
      <c r="AH80" s="43"/>
      <c r="AO80" s="47"/>
      <c r="AP80" s="47"/>
      <c r="AQ80" s="47"/>
      <c r="AW80" s="47"/>
    </row>
    <row r="81" spans="1:49" ht="12" customHeight="1">
      <c r="A81" s="156"/>
      <c r="B81" s="41"/>
      <c r="C81" s="42" t="e">
        <f>IF(B80="","",CONCATENATE(VLOOKUP(B82,NP,8,FALSE)," pts - ",VLOOKUP(B82,NP,11,FALSE)))</f>
        <v>#REF!</v>
      </c>
      <c r="D81" s="42"/>
      <c r="E81" s="36"/>
      <c r="F81" s="42"/>
      <c r="G81" s="42"/>
      <c r="H81" s="36"/>
      <c r="I81" s="42"/>
      <c r="J81" s="8"/>
      <c r="K81" s="1"/>
      <c r="L81" s="6"/>
      <c r="M81" s="178"/>
      <c r="N81" s="6"/>
      <c r="O81" s="6"/>
      <c r="P81" s="178"/>
      <c r="Q81" s="7"/>
      <c r="R81" s="55"/>
      <c r="S81" s="42" t="e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  <v>#REF!</v>
      </c>
      <c r="T81" s="42"/>
      <c r="U81" s="36"/>
      <c r="V81" s="42"/>
      <c r="W81" s="42"/>
      <c r="X81" s="36"/>
      <c r="Y81" s="42"/>
      <c r="Z81" s="43"/>
      <c r="AH81" s="43"/>
      <c r="AO81" s="47"/>
      <c r="AP81" s="47"/>
      <c r="AQ81" s="47"/>
      <c r="AW81" s="47"/>
    </row>
    <row r="82" spans="1:49" ht="12" customHeight="1">
      <c r="A82" s="156"/>
      <c r="B82" s="56">
        <v>7</v>
      </c>
      <c r="C82" s="50" t="s">
        <v>59</v>
      </c>
      <c r="D82" s="50"/>
      <c r="E82" s="179" t="e">
        <f>IF(VLOOKUP(B82,NP,32,FALSE)="","",IF(VLOOKUP(B82,NP,32,FALSE)=0,"",VLOOKUP(B82,NP,32,FALSE)))</f>
        <v>#REF!</v>
      </c>
      <c r="F82" s="51" t="e">
        <f>IF(VLOOKUP(B82,NP,33,FALSE)="","",IF(VLOOKUP(B82,NP,34,FALSE)=2,"",VLOOKUP(B82,NP,34,FALSE)))</f>
        <v>#REF!</v>
      </c>
      <c r="G82" s="51"/>
      <c r="H82" s="175" t="e">
        <f>IF(VLOOKUP(B82,NP,33,FALSE)="","",IF(VLOOKUP(B82,NP,33,FALSE)=0,"",VLOOKUP(B82,NP,33,FALSE)))</f>
        <v>#REF!</v>
      </c>
      <c r="I82" s="52"/>
      <c r="J82" s="53" t="e">
        <f>IF(VLOOKUP(J79,NP,14,FALSE)=0,"",VLOOKUP(J79,NP,14,FALSE))</f>
        <v>#REF!</v>
      </c>
      <c r="K82" s="39" t="e">
        <f>IF(J82="","",CONCATENATE(VLOOKUP(J79,NP,15,FALSE),"  ",VLOOKUP(J79,NP,16,FALSE)))</f>
        <v>#REF!</v>
      </c>
      <c r="L82" s="39"/>
      <c r="M82" s="165"/>
      <c r="N82" s="39"/>
      <c r="O82" s="39"/>
      <c r="P82" s="165"/>
      <c r="Q82" s="39"/>
      <c r="R82" s="43"/>
      <c r="Y82" s="47"/>
      <c r="Z82" s="43"/>
      <c r="AH82" s="43"/>
      <c r="AO82" s="47"/>
      <c r="AP82" s="47"/>
      <c r="AQ82" s="47"/>
      <c r="AW82" s="47"/>
    </row>
    <row r="83" spans="1:49" ht="12" customHeight="1">
      <c r="A83" s="156"/>
      <c r="B83" s="2"/>
      <c r="C83" s="1"/>
      <c r="D83" s="1"/>
      <c r="E83" s="185"/>
      <c r="F83" s="1"/>
      <c r="G83" s="1"/>
      <c r="H83" s="185"/>
      <c r="I83" s="57"/>
      <c r="J83" s="54"/>
      <c r="K83" s="58" t="e">
        <f>IF(J82="","",CONCATENATE(VLOOKUP(J79,NP,18,FALSE)," pts - ",VLOOKUP(J79,NP,21,FALSE)))</f>
        <v>#REF!</v>
      </c>
      <c r="L83" s="58"/>
      <c r="M83" s="181"/>
      <c r="N83" s="58"/>
      <c r="O83" s="58"/>
      <c r="P83" s="181"/>
      <c r="Q83" s="58"/>
      <c r="R83" s="47"/>
      <c r="Y83" s="47"/>
      <c r="Z83" s="43"/>
      <c r="AH83" s="43"/>
      <c r="AO83" s="47"/>
      <c r="AP83" s="47"/>
      <c r="AQ83" s="47"/>
      <c r="AW83" s="47"/>
    </row>
    <row r="84" spans="1:49" ht="12" customHeight="1">
      <c r="A84" s="156">
        <v>10</v>
      </c>
      <c r="B84" s="38" t="e">
        <f>IF(VLOOKUP(B82,NP,14,FALSE)=0,"",VLOOKUP(B82,NP,14,FALSE))</f>
        <v>#REF!</v>
      </c>
      <c r="C84" s="39" t="e">
        <f>IF(B84="","",CONCATENATE(VLOOKUP(B82,NP,15,FALSE),"  ",VLOOKUP(B82,NP,16,FALSE)))</f>
        <v>#REF!</v>
      </c>
      <c r="D84" s="3"/>
      <c r="E84" s="182"/>
      <c r="F84" s="3"/>
      <c r="G84" s="3"/>
      <c r="H84" s="182"/>
      <c r="I84" s="4"/>
      <c r="J84" s="55"/>
      <c r="K84" s="42" t="e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  <v>#REF!</v>
      </c>
      <c r="L84" s="42"/>
      <c r="M84" s="36"/>
      <c r="N84" s="42"/>
      <c r="O84" s="42"/>
      <c r="P84" s="36"/>
      <c r="Q84" s="42"/>
      <c r="R84" s="47"/>
      <c r="Y84" s="47"/>
      <c r="Z84" s="43"/>
      <c r="AH84" s="43"/>
      <c r="AO84" s="47"/>
      <c r="AP84" s="47"/>
      <c r="AQ84" s="47"/>
      <c r="AW84" s="47"/>
    </row>
    <row r="85" spans="1:49" ht="12" customHeight="1">
      <c r="A85" s="156"/>
      <c r="B85" s="2"/>
      <c r="C85" s="42" t="e">
        <f>IF(B84="","",CONCATENATE(VLOOKUP(B82,NP,18,FALSE)," pts - ",VLOOKUP(B82,NP,21,FALSE)))</f>
        <v>#REF!</v>
      </c>
      <c r="D85" s="42"/>
      <c r="E85" s="36"/>
      <c r="F85" s="42"/>
      <c r="G85" s="42"/>
      <c r="H85" s="36"/>
      <c r="I85" s="42"/>
      <c r="J85" s="9"/>
      <c r="K85" s="59"/>
      <c r="L85" s="59"/>
      <c r="M85" s="168"/>
      <c r="N85" s="10"/>
      <c r="O85" s="10"/>
      <c r="P85" s="168"/>
      <c r="Q85" s="59"/>
      <c r="R85" s="60">
        <v>20</v>
      </c>
      <c r="S85" s="50" t="s">
        <v>59</v>
      </c>
      <c r="T85" s="50"/>
      <c r="U85" s="179" t="e">
        <f>IF(VLOOKUP(R85,NP,32,FALSE)="","",IF(VLOOKUP(R85,NP,32,FALSE)=0,"",VLOOKUP(R85,NP,32,FALSE)))</f>
        <v>#REF!</v>
      </c>
      <c r="V85" s="51" t="e">
        <f>IF(VLOOKUP(R85,NP,33,FALSE)="","",IF(VLOOKUP(R85,NP,34,FALSE)=2,"",VLOOKUP(R85,NP,34,FALSE)))</f>
        <v>#REF!</v>
      </c>
      <c r="W85" s="51"/>
      <c r="X85" s="175" t="e">
        <f>IF(VLOOKUP(R85,NP,33,FALSE)="","",IF(VLOOKUP(R85,NP,33,FALSE)=0,"",VLOOKUP(R85,NP,33,FALSE)))</f>
        <v>#REF!</v>
      </c>
      <c r="Y85" s="52"/>
      <c r="Z85" s="53" t="e">
        <f>IF(VLOOKUP(Z73,NP,14,FALSE)=0,"",VLOOKUP(Z73,NP,14,FALSE))</f>
        <v>#REF!</v>
      </c>
      <c r="AA85" s="39" t="e">
        <f>IF(Z85="","",CONCATENATE(VLOOKUP(Z73,NP,15,FALSE),"  ",VLOOKUP(Z73,NP,16,FALSE)))</f>
        <v>#REF!</v>
      </c>
      <c r="AB85" s="39"/>
      <c r="AC85" s="165"/>
      <c r="AD85" s="39"/>
      <c r="AE85" s="39"/>
      <c r="AF85" s="165"/>
      <c r="AG85" s="39"/>
      <c r="AH85" s="43"/>
      <c r="AO85" s="47"/>
      <c r="AP85" s="47"/>
      <c r="AQ85" s="47"/>
      <c r="AW85" s="47"/>
    </row>
    <row r="86" spans="1:49" ht="12" customHeight="1">
      <c r="A86" s="156">
        <v>15</v>
      </c>
      <c r="B86" s="38" t="e">
        <f>IF(VLOOKUP(B88,NP,4,FALSE)=0,"",VLOOKUP(B88,NP,4,FALSE))</f>
        <v>#REF!</v>
      </c>
      <c r="C86" s="39" t="e">
        <f>IF(B86="","",CONCATENATE(VLOOKUP(B88,NP,5,FALSE),"  ",VLOOKUP(B88,NP,6,FALSE)))</f>
        <v>#REF!</v>
      </c>
      <c r="D86" s="39"/>
      <c r="E86" s="165"/>
      <c r="F86" s="39"/>
      <c r="G86" s="39"/>
      <c r="H86" s="165"/>
      <c r="I86" s="39"/>
      <c r="J86" s="5"/>
      <c r="K86" s="6"/>
      <c r="L86" s="6"/>
      <c r="M86" s="178"/>
      <c r="N86" s="6"/>
      <c r="O86" s="6"/>
      <c r="P86" s="178"/>
      <c r="Q86" s="7"/>
      <c r="Y86" s="47"/>
      <c r="Z86" s="161">
        <v>2</v>
      </c>
      <c r="AA86" s="58" t="e">
        <f>IF(Z85="","",CONCATENATE(VLOOKUP(Z73,NP,18,FALSE)," pts - ",VLOOKUP(Z73,NP,21,FALSE)))</f>
        <v>#REF!</v>
      </c>
      <c r="AB86" s="58"/>
      <c r="AC86" s="181"/>
      <c r="AD86" s="58"/>
      <c r="AE86" s="58"/>
      <c r="AF86" s="181"/>
      <c r="AG86" s="58"/>
      <c r="AO86" s="47"/>
      <c r="AP86" s="47"/>
      <c r="AQ86" s="47"/>
      <c r="AW86" s="47"/>
    </row>
    <row r="87" spans="1:49" ht="12" customHeight="1" thickBot="1">
      <c r="A87" s="156"/>
      <c r="B87" s="41"/>
      <c r="C87" s="42" t="e">
        <f>IF(B86="","",CONCATENATE(VLOOKUP(B88,NP,8,FALSE)," pts - ",VLOOKUP(B88,NP,11,FALSE)))</f>
        <v>#REF!</v>
      </c>
      <c r="D87" s="42"/>
      <c r="E87" s="36"/>
      <c r="F87" s="42"/>
      <c r="G87" s="42"/>
      <c r="H87" s="36"/>
      <c r="I87" s="42"/>
      <c r="J87" s="8"/>
      <c r="K87" s="1"/>
      <c r="L87" s="6"/>
      <c r="M87" s="178"/>
      <c r="N87" s="6"/>
      <c r="O87" s="6"/>
      <c r="P87" s="178"/>
      <c r="Q87" s="7"/>
      <c r="Y87" s="47"/>
      <c r="Z87" s="55"/>
      <c r="AA87" s="42" t="e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  <v>#REF!</v>
      </c>
      <c r="AB87" s="42"/>
      <c r="AC87" s="36"/>
      <c r="AD87" s="42"/>
      <c r="AE87" s="42"/>
      <c r="AF87" s="36"/>
      <c r="AG87" s="42"/>
      <c r="AO87" s="47"/>
      <c r="AP87" s="47"/>
      <c r="AQ87" s="47"/>
      <c r="AW87" s="47"/>
    </row>
    <row r="88" spans="1:49" ht="12" customHeight="1">
      <c r="A88" s="156"/>
      <c r="B88" s="56">
        <v>8</v>
      </c>
      <c r="C88" s="50" t="s">
        <v>59</v>
      </c>
      <c r="D88" s="50"/>
      <c r="E88" s="179" t="e">
        <f>IF(VLOOKUP(B88,NP,32,FALSE)="","",IF(VLOOKUP(B88,NP,32,FALSE)=0,"",VLOOKUP(B88,NP,32,FALSE)))</f>
        <v>#REF!</v>
      </c>
      <c r="F88" s="51" t="e">
        <f>IF(VLOOKUP(B88,NP,33,FALSE)="","",IF(VLOOKUP(B88,NP,34,FALSE)=2,"",VLOOKUP(B88,NP,34,FALSE)))</f>
        <v>#REF!</v>
      </c>
      <c r="G88" s="51"/>
      <c r="H88" s="175" t="e">
        <f>IF(VLOOKUP(B88,NP,33,FALSE)="","",IF(VLOOKUP(B88,NP,33,FALSE)=0,"",VLOOKUP(B88,NP,33,FALSE)))</f>
        <v>#REF!</v>
      </c>
      <c r="I88" s="52"/>
      <c r="J88" s="53" t="e">
        <f>IF(VLOOKUP(J91,NP,4,FALSE)=0,"",VLOOKUP(J91,NP,4,FALSE))</f>
        <v>#REF!</v>
      </c>
      <c r="K88" s="39" t="e">
        <f>IF(J88="","",CONCATENATE(VLOOKUP(J91,NP,5,FALSE),"  ",VLOOKUP(J91,NP,6,FALSE)))</f>
        <v>#REF!</v>
      </c>
      <c r="L88" s="39"/>
      <c r="M88" s="165"/>
      <c r="N88" s="39"/>
      <c r="O88" s="39"/>
      <c r="P88" s="165"/>
      <c r="Q88" s="39"/>
      <c r="Y88" s="47"/>
      <c r="Z88" s="43"/>
      <c r="AA88" s="70"/>
      <c r="AG88" s="47"/>
      <c r="AH88" s="73"/>
      <c r="AI88" s="11"/>
      <c r="AJ88" s="12"/>
      <c r="AK88" s="186"/>
      <c r="AL88" s="12"/>
      <c r="AM88" s="12"/>
      <c r="AN88" s="186"/>
      <c r="AO88" s="11"/>
      <c r="AP88" s="12"/>
      <c r="AQ88" s="12"/>
      <c r="AR88" s="12"/>
      <c r="AS88" s="13"/>
      <c r="AT88" s="13"/>
      <c r="AU88" s="13"/>
      <c r="AV88" s="13"/>
      <c r="AW88" s="14"/>
    </row>
    <row r="89" spans="1:49" ht="12" customHeight="1">
      <c r="A89" s="156"/>
      <c r="B89" s="2"/>
      <c r="C89" s="1"/>
      <c r="D89" s="1"/>
      <c r="E89" s="185"/>
      <c r="F89" s="1"/>
      <c r="G89" s="1"/>
      <c r="H89" s="185"/>
      <c r="I89" s="57"/>
      <c r="J89" s="54"/>
      <c r="K89" s="42" t="e">
        <f>IF(J88="","",CONCATENATE(VLOOKUP(J91,NP,8,FALSE)," pts - ",VLOOKUP(J91,NP,11,FALSE)))</f>
        <v>#REF!</v>
      </c>
      <c r="L89" s="42"/>
      <c r="M89" s="36"/>
      <c r="N89" s="42"/>
      <c r="O89" s="42"/>
      <c r="P89" s="36"/>
      <c r="Q89" s="42"/>
      <c r="R89" s="43"/>
      <c r="Y89" s="47"/>
      <c r="Z89" s="43"/>
      <c r="AA89" s="70"/>
      <c r="AG89" s="47"/>
      <c r="AH89" s="74" t="s">
        <v>2</v>
      </c>
      <c r="AI89" s="15"/>
      <c r="AJ89" s="16"/>
      <c r="AK89" s="173"/>
      <c r="AL89" s="627" t="e">
        <f>IF(#REF!&lt;10000,Date,#REF!)</f>
        <v>#REF!</v>
      </c>
      <c r="AM89" s="627"/>
      <c r="AN89" s="627"/>
      <c r="AO89" s="627"/>
      <c r="AP89" s="627"/>
      <c r="AQ89" s="627"/>
      <c r="AR89" s="627"/>
      <c r="AS89" s="627"/>
      <c r="AT89" s="627"/>
      <c r="AU89" s="627"/>
      <c r="AV89" s="627"/>
      <c r="AW89" s="628"/>
    </row>
    <row r="90" spans="1:49" ht="12" customHeight="1">
      <c r="A90" s="156">
        <v>18</v>
      </c>
      <c r="B90" s="38" t="e">
        <f>IF(VLOOKUP(B88,NP,14,FALSE)=0,"",VLOOKUP(B88,NP,14,FALSE))</f>
        <v>#REF!</v>
      </c>
      <c r="C90" s="39" t="e">
        <f>IF(B90="","",CONCATENATE(VLOOKUP(B88,NP,15,FALSE),"  ",VLOOKUP(B88,NP,16,FALSE)))</f>
        <v>#REF!</v>
      </c>
      <c r="D90" s="3"/>
      <c r="E90" s="182"/>
      <c r="F90" s="3"/>
      <c r="G90" s="3"/>
      <c r="H90" s="182"/>
      <c r="I90" s="4"/>
      <c r="J90" s="55"/>
      <c r="K90" s="42" t="e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  <v>#REF!</v>
      </c>
      <c r="L90" s="42"/>
      <c r="M90" s="36"/>
      <c r="N90" s="42"/>
      <c r="O90" s="42"/>
      <c r="P90" s="36"/>
      <c r="Q90" s="42"/>
      <c r="R90" s="43"/>
      <c r="S90" s="61"/>
      <c r="T90" s="61"/>
      <c r="U90" s="177"/>
      <c r="V90" s="61"/>
      <c r="W90" s="61"/>
      <c r="X90" s="177"/>
      <c r="Y90" s="47"/>
      <c r="Z90" s="43"/>
      <c r="AA90" s="70"/>
      <c r="AG90" s="47"/>
      <c r="AH90" s="75"/>
      <c r="AI90" s="15"/>
      <c r="AJ90" s="16"/>
      <c r="AK90" s="196"/>
      <c r="AL90" s="17"/>
      <c r="AM90" s="17"/>
      <c r="AN90" s="196"/>
      <c r="AO90" s="20"/>
      <c r="AP90" s="76"/>
      <c r="AQ90" s="76"/>
      <c r="AR90" s="76"/>
      <c r="AS90" s="19"/>
      <c r="AT90" s="19"/>
      <c r="AU90" s="19"/>
      <c r="AV90" s="19"/>
      <c r="AW90" s="18"/>
    </row>
    <row r="91" spans="2:49" ht="12" customHeight="1">
      <c r="B91" s="2"/>
      <c r="C91" s="42" t="e">
        <f>IF(B90="","",CONCATENATE(VLOOKUP(B88,NP,18,FALSE)," pts - ",VLOOKUP(B88,NP,21,FALSE)))</f>
        <v>#REF!</v>
      </c>
      <c r="D91" s="42"/>
      <c r="E91" s="36"/>
      <c r="F91" s="42"/>
      <c r="G91" s="42"/>
      <c r="H91" s="36"/>
      <c r="I91" s="42"/>
      <c r="J91" s="25">
        <v>16</v>
      </c>
      <c r="K91" s="50" t="s">
        <v>59</v>
      </c>
      <c r="L91" s="50"/>
      <c r="M91" s="179" t="e">
        <f>IF(VLOOKUP(J91,NP,32,FALSE)="","",IF(VLOOKUP(J91,NP,32,FALSE)=0,"",VLOOKUP(J91,NP,32,FALSE)))</f>
        <v>#REF!</v>
      </c>
      <c r="N91" s="51" t="e">
        <f>IF(VLOOKUP(J91,NP,33,FALSE)="","",IF(VLOOKUP(J91,NP,34,FALSE)=2,"",VLOOKUP(J91,NP,34,FALSE)))</f>
        <v>#REF!</v>
      </c>
      <c r="O91" s="51"/>
      <c r="P91" s="175" t="e">
        <f>IF(VLOOKUP(J91,NP,33,FALSE)="","",IF(VLOOKUP(J91,NP,33,FALSE)=0,"",VLOOKUP(J91,NP,33,FALSE)))</f>
        <v>#REF!</v>
      </c>
      <c r="Q91" s="52"/>
      <c r="R91" s="53" t="e">
        <f>IF(VLOOKUP(R85,NP,14,FALSE)=0,"",VLOOKUP(R85,NP,14,FALSE))</f>
        <v>#REF!</v>
      </c>
      <c r="S91" s="39" t="e">
        <f>IF(R91="","",CONCATENATE(VLOOKUP(R85,NP,15,FALSE),"  ",VLOOKUP(R85,NP,16,FALSE)))</f>
        <v>#REF!</v>
      </c>
      <c r="T91" s="39"/>
      <c r="U91" s="165"/>
      <c r="V91" s="39"/>
      <c r="W91" s="39"/>
      <c r="X91" s="165"/>
      <c r="Y91" s="39"/>
      <c r="Z91" s="43"/>
      <c r="AA91" s="70"/>
      <c r="AG91" s="47"/>
      <c r="AH91" s="77" t="s">
        <v>66</v>
      </c>
      <c r="AI91" s="15"/>
      <c r="AJ91" s="16"/>
      <c r="AK91" s="196"/>
      <c r="AL91" s="625" t="e">
        <f>#REF!</f>
        <v>#REF!</v>
      </c>
      <c r="AM91" s="625"/>
      <c r="AN91" s="625"/>
      <c r="AO91" s="625"/>
      <c r="AP91" s="625"/>
      <c r="AQ91" s="625"/>
      <c r="AR91" s="625"/>
      <c r="AS91" s="625"/>
      <c r="AT91" s="625"/>
      <c r="AU91" s="625"/>
      <c r="AV91" s="625"/>
      <c r="AW91" s="626"/>
    </row>
    <row r="92" spans="2:49" ht="12" customHeight="1">
      <c r="B92" s="44"/>
      <c r="C92" s="45"/>
      <c r="D92" s="45"/>
      <c r="E92" s="167"/>
      <c r="F92" s="45"/>
      <c r="G92" s="45"/>
      <c r="H92" s="167"/>
      <c r="I92" s="37"/>
      <c r="J92" s="26"/>
      <c r="K92" s="41"/>
      <c r="L92" s="41"/>
      <c r="M92" s="172"/>
      <c r="N92" s="41"/>
      <c r="O92" s="41"/>
      <c r="P92" s="172"/>
      <c r="Q92" s="47"/>
      <c r="R92" s="161">
        <v>2</v>
      </c>
      <c r="S92" s="58" t="e">
        <f>IF(R91="","",CONCATENATE(VLOOKUP(R85,NP,18,FALSE)," pts - ",VLOOKUP(R85,NP,21,FALSE)))</f>
        <v>#REF!</v>
      </c>
      <c r="T92" s="58"/>
      <c r="U92" s="181"/>
      <c r="V92" s="58"/>
      <c r="W92" s="58"/>
      <c r="X92" s="181"/>
      <c r="Y92" s="58"/>
      <c r="AA92" s="70"/>
      <c r="AB92" s="41"/>
      <c r="AC92" s="172"/>
      <c r="AD92" s="41"/>
      <c r="AE92" s="41"/>
      <c r="AF92" s="172"/>
      <c r="AG92" s="37"/>
      <c r="AH92" s="74"/>
      <c r="AI92" s="15"/>
      <c r="AJ92" s="16"/>
      <c r="AK92" s="187"/>
      <c r="AL92" s="16"/>
      <c r="AM92" s="16"/>
      <c r="AN92" s="187"/>
      <c r="AO92" s="20"/>
      <c r="AP92" s="16"/>
      <c r="AQ92" s="16"/>
      <c r="AR92" s="16"/>
      <c r="AS92" s="17"/>
      <c r="AT92" s="17"/>
      <c r="AU92" s="17"/>
      <c r="AV92" s="17"/>
      <c r="AW92" s="18"/>
    </row>
    <row r="93" spans="2:49" ht="12" customHeight="1">
      <c r="B93" s="40"/>
      <c r="C93" s="78"/>
      <c r="D93" s="49"/>
      <c r="E93" s="184"/>
      <c r="F93" s="49"/>
      <c r="G93" s="49"/>
      <c r="H93" s="184"/>
      <c r="I93" s="40"/>
      <c r="J93" s="26"/>
      <c r="K93" s="41"/>
      <c r="L93" s="41"/>
      <c r="M93" s="172"/>
      <c r="N93" s="41"/>
      <c r="O93" s="41"/>
      <c r="P93" s="172"/>
      <c r="Q93" s="47"/>
      <c r="R93" s="55"/>
      <c r="S93" s="42" t="e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  <v>#REF!</v>
      </c>
      <c r="T93" s="42"/>
      <c r="U93" s="36"/>
      <c r="V93" s="42"/>
      <c r="W93" s="42"/>
      <c r="X93" s="36"/>
      <c r="Y93" s="42"/>
      <c r="AA93" s="70"/>
      <c r="AH93" s="74" t="s">
        <v>67</v>
      </c>
      <c r="AI93" s="20"/>
      <c r="AJ93" s="76"/>
      <c r="AK93" s="170"/>
      <c r="AL93" s="629" t="e">
        <f>#REF!</f>
        <v>#REF!</v>
      </c>
      <c r="AM93" s="629"/>
      <c r="AN93" s="629"/>
      <c r="AO93" s="629"/>
      <c r="AP93" s="629"/>
      <c r="AQ93" s="629"/>
      <c r="AR93" s="629"/>
      <c r="AS93" s="629"/>
      <c r="AT93" s="629"/>
      <c r="AU93" s="629"/>
      <c r="AV93" s="629"/>
      <c r="AW93" s="630"/>
    </row>
    <row r="94" spans="2:49" ht="12" customHeight="1" thickBot="1">
      <c r="B94" s="40"/>
      <c r="C94" s="78"/>
      <c r="D94" s="27"/>
      <c r="F94" s="27"/>
      <c r="G94" s="27"/>
      <c r="I94" s="157">
        <v>2</v>
      </c>
      <c r="J94" s="38" t="e">
        <f>IF(VLOOKUP(J91,NP,14,FALSE)=0,"",VLOOKUP(J91,NP,14,FALSE))</f>
        <v>#REF!</v>
      </c>
      <c r="K94" s="39" t="e">
        <f>IF(J94="","",CONCATENATE(VLOOKUP(J91,NP,15,FALSE),"  ",VLOOKUP(J91,NP,16,FALSE)))</f>
        <v>#REF!</v>
      </c>
      <c r="L94" s="39"/>
      <c r="M94" s="165"/>
      <c r="N94" s="39"/>
      <c r="O94" s="39"/>
      <c r="P94" s="165"/>
      <c r="Q94" s="62"/>
      <c r="R94" s="40"/>
      <c r="S94" s="78"/>
      <c r="T94" s="63"/>
      <c r="U94" s="34"/>
      <c r="V94" s="63"/>
      <c r="W94" s="63"/>
      <c r="X94" s="34"/>
      <c r="Y94" s="64"/>
      <c r="AA94" s="70"/>
      <c r="AB94" s="79"/>
      <c r="AC94" s="194"/>
      <c r="AD94" s="79"/>
      <c r="AE94" s="79"/>
      <c r="AF94" s="194"/>
      <c r="AG94" s="79"/>
      <c r="AH94" s="80"/>
      <c r="AI94" s="21"/>
      <c r="AJ94" s="22"/>
      <c r="AK94" s="188"/>
      <c r="AL94" s="22"/>
      <c r="AM94" s="22"/>
      <c r="AN94" s="188"/>
      <c r="AO94" s="21"/>
      <c r="AP94" s="22"/>
      <c r="AQ94" s="22"/>
      <c r="AR94" s="22"/>
      <c r="AS94" s="23"/>
      <c r="AT94" s="23"/>
      <c r="AU94" s="23"/>
      <c r="AV94" s="23"/>
      <c r="AW94" s="24"/>
    </row>
    <row r="95" spans="2:50" ht="12" customHeight="1">
      <c r="B95" s="40"/>
      <c r="C95" s="78"/>
      <c r="D95" s="37"/>
      <c r="E95" s="183"/>
      <c r="F95" s="37"/>
      <c r="G95" s="37"/>
      <c r="H95" s="183"/>
      <c r="I95" s="40"/>
      <c r="J95" s="41"/>
      <c r="K95" s="42" t="e">
        <f>IF(J94="","",CONCATENATE(VLOOKUP(J91,NP,18,FALSE)," pts - ",VLOOKUP(J91,NP,21,FALSE)))</f>
        <v>#REF!</v>
      </c>
      <c r="L95" s="42"/>
      <c r="M95" s="36"/>
      <c r="N95" s="42"/>
      <c r="O95" s="42"/>
      <c r="P95" s="36"/>
      <c r="Q95" s="42"/>
      <c r="R95" s="40"/>
      <c r="S95" s="78"/>
      <c r="T95" s="47"/>
      <c r="U95" s="173"/>
      <c r="V95" s="47"/>
      <c r="W95" s="47"/>
      <c r="X95" s="173"/>
      <c r="Y95" s="47"/>
      <c r="AA95" s="70"/>
      <c r="AB95" s="79"/>
      <c r="AC95" s="194"/>
      <c r="AD95" s="79"/>
      <c r="AE95" s="79"/>
      <c r="AF95" s="194"/>
      <c r="AG95" s="79"/>
      <c r="AH95" s="79"/>
      <c r="AI95" s="79"/>
      <c r="AJ95" s="79"/>
      <c r="AK95" s="194"/>
      <c r="AL95" s="79"/>
      <c r="AM95" s="79"/>
      <c r="AN95" s="194"/>
      <c r="AO95" s="79"/>
      <c r="AP95" s="79"/>
      <c r="AQ95" s="79"/>
      <c r="AR95" s="79"/>
      <c r="AS95" s="79"/>
      <c r="AT95" s="79"/>
      <c r="AU95" s="79"/>
      <c r="AV95" s="79"/>
      <c r="AW95" s="47"/>
      <c r="AX95" s="81"/>
    </row>
    <row r="96" spans="1:50" ht="12" customHeight="1">
      <c r="A96" s="82"/>
      <c r="B96" s="40"/>
      <c r="C96" s="78"/>
      <c r="D96" s="45"/>
      <c r="E96" s="167"/>
      <c r="F96" s="45"/>
      <c r="G96" s="45"/>
      <c r="H96" s="167"/>
      <c r="I96" s="37"/>
      <c r="J96" s="40"/>
      <c r="K96" s="78"/>
      <c r="L96" s="40"/>
      <c r="M96" s="82"/>
      <c r="N96" s="40"/>
      <c r="O96" s="40"/>
      <c r="P96" s="82"/>
      <c r="Q96" s="40"/>
      <c r="R96" s="40"/>
      <c r="S96" s="78"/>
      <c r="T96" s="40"/>
      <c r="U96" s="82"/>
      <c r="V96" s="40"/>
      <c r="W96" s="40"/>
      <c r="X96" s="82"/>
      <c r="Y96" s="40"/>
      <c r="Z96" s="40"/>
      <c r="AA96" s="78"/>
      <c r="AB96" s="40"/>
      <c r="AC96" s="82"/>
      <c r="AD96" s="40"/>
      <c r="AE96" s="40"/>
      <c r="AF96" s="82"/>
      <c r="AG96" s="40"/>
      <c r="AH96" s="40"/>
      <c r="AI96" s="40"/>
      <c r="AJ96" s="40"/>
      <c r="AK96" s="82"/>
      <c r="AL96" s="40"/>
      <c r="AM96" s="40"/>
      <c r="AN96" s="82"/>
      <c r="AO96" s="40"/>
      <c r="AP96" s="40"/>
      <c r="AQ96" s="83"/>
      <c r="AR96" s="83"/>
      <c r="AS96" s="83"/>
      <c r="AT96" s="83"/>
      <c r="AU96" s="83"/>
      <c r="AV96" s="83"/>
      <c r="AW96" s="47"/>
      <c r="AX96" s="81"/>
    </row>
    <row r="97" spans="1:50" ht="12" customHeight="1">
      <c r="A97" s="82"/>
      <c r="B97" s="44"/>
      <c r="C97" s="84"/>
      <c r="D97" s="49"/>
      <c r="E97" s="184"/>
      <c r="F97" s="49"/>
      <c r="G97" s="49"/>
      <c r="H97" s="184"/>
      <c r="I97" s="40"/>
      <c r="J97" s="40"/>
      <c r="K97" s="78"/>
      <c r="L97" s="40"/>
      <c r="M97" s="82"/>
      <c r="N97" s="40"/>
      <c r="O97" s="40"/>
      <c r="P97" s="82"/>
      <c r="Q97" s="40"/>
      <c r="R97" s="26"/>
      <c r="S97" s="85"/>
      <c r="T97" s="64"/>
      <c r="U97" s="191"/>
      <c r="V97" s="64"/>
      <c r="W97" s="64"/>
      <c r="X97" s="191"/>
      <c r="Y97" s="41"/>
      <c r="Z97" s="26"/>
      <c r="AA97" s="85"/>
      <c r="AB97" s="64"/>
      <c r="AC97" s="191"/>
      <c r="AD97" s="64"/>
      <c r="AE97" s="64"/>
      <c r="AF97" s="191"/>
      <c r="AG97" s="41"/>
      <c r="AH97" s="86"/>
      <c r="AI97" s="87"/>
      <c r="AJ97" s="87"/>
      <c r="AK97" s="87"/>
      <c r="AL97" s="87"/>
      <c r="AM97" s="87"/>
      <c r="AN97" s="87"/>
      <c r="AO97" s="88"/>
      <c r="AP97" s="26"/>
      <c r="AQ97" s="89"/>
      <c r="AR97" s="89"/>
      <c r="AS97" s="89"/>
      <c r="AT97" s="89"/>
      <c r="AU97" s="89"/>
      <c r="AV97" s="89"/>
      <c r="AW97" s="37"/>
      <c r="AX97" s="90"/>
    </row>
    <row r="98" spans="1:50" ht="12" customHeight="1">
      <c r="A98" s="82"/>
      <c r="B98" s="44"/>
      <c r="C98" s="84"/>
      <c r="D98" s="49"/>
      <c r="E98" s="184"/>
      <c r="F98" s="49"/>
      <c r="G98" s="49"/>
      <c r="H98" s="184"/>
      <c r="I98" s="40"/>
      <c r="J98" s="40"/>
      <c r="K98" s="78"/>
      <c r="L98" s="40"/>
      <c r="M98" s="82"/>
      <c r="N98" s="40"/>
      <c r="O98" s="40"/>
      <c r="P98" s="82"/>
      <c r="Q98" s="40"/>
      <c r="R98" s="26"/>
      <c r="S98" s="85"/>
      <c r="T98" s="64"/>
      <c r="U98" s="191"/>
      <c r="V98" s="64"/>
      <c r="W98" s="64"/>
      <c r="X98" s="191"/>
      <c r="Y98" s="41"/>
      <c r="Z98" s="26"/>
      <c r="AA98" s="85"/>
      <c r="AB98" s="64"/>
      <c r="AC98" s="191"/>
      <c r="AD98" s="64"/>
      <c r="AE98" s="64"/>
      <c r="AF98" s="191"/>
      <c r="AG98" s="41"/>
      <c r="AH98" s="91"/>
      <c r="AI98" s="92"/>
      <c r="AJ98" s="92"/>
      <c r="AK98" s="92"/>
      <c r="AL98" s="92"/>
      <c r="AM98" s="92"/>
      <c r="AN98" s="92"/>
      <c r="AO98" s="92"/>
      <c r="AP98" s="26"/>
      <c r="AQ98" s="89"/>
      <c r="AR98" s="89"/>
      <c r="AS98" s="89"/>
      <c r="AT98" s="89"/>
      <c r="AU98" s="89"/>
      <c r="AV98" s="89"/>
      <c r="AW98" s="37"/>
      <c r="AX98" s="90"/>
    </row>
    <row r="99" spans="1:50" ht="12" customHeight="1">
      <c r="A99" s="82"/>
      <c r="B99" s="44"/>
      <c r="C99" s="84"/>
      <c r="D99" s="45"/>
      <c r="E99" s="167"/>
      <c r="F99" s="45"/>
      <c r="G99" s="45"/>
      <c r="H99" s="167"/>
      <c r="I99" s="37"/>
      <c r="J99" s="40"/>
      <c r="K99" s="78"/>
      <c r="L99" s="40"/>
      <c r="M99" s="82"/>
      <c r="N99" s="40"/>
      <c r="O99" s="40"/>
      <c r="P99" s="82"/>
      <c r="Q99" s="40"/>
      <c r="R99" s="48"/>
      <c r="S99" s="93"/>
      <c r="T99" s="49"/>
      <c r="U99" s="184"/>
      <c r="V99" s="49"/>
      <c r="W99" s="49"/>
      <c r="X99" s="184"/>
      <c r="Y99" s="37"/>
      <c r="Z99" s="48"/>
      <c r="AA99" s="94"/>
      <c r="AB99" s="37"/>
      <c r="AC99" s="183"/>
      <c r="AD99" s="37"/>
      <c r="AE99" s="37"/>
      <c r="AF99" s="183"/>
      <c r="AG99" s="37"/>
      <c r="AH99" s="95" t="s">
        <v>3</v>
      </c>
      <c r="AI99" s="95"/>
      <c r="AJ99" s="95"/>
      <c r="AK99" s="95"/>
      <c r="AL99" s="95"/>
      <c r="AM99" s="95"/>
      <c r="AN99" s="95"/>
      <c r="AO99" s="95"/>
      <c r="AP99" s="26"/>
      <c r="AQ99" s="41"/>
      <c r="AR99" s="41"/>
      <c r="AS99" s="41"/>
      <c r="AT99" s="41"/>
      <c r="AU99" s="41"/>
      <c r="AV99" s="41"/>
      <c r="AW99" s="41"/>
      <c r="AX99" s="96"/>
    </row>
    <row r="100" spans="1:50" ht="12" customHeight="1">
      <c r="A100" s="82"/>
      <c r="B100" s="44"/>
      <c r="C100" s="84"/>
      <c r="D100" s="49"/>
      <c r="E100" s="184"/>
      <c r="F100" s="49"/>
      <c r="G100" s="49"/>
      <c r="H100" s="184"/>
      <c r="I100" s="40"/>
      <c r="J100" s="40"/>
      <c r="K100" s="78"/>
      <c r="L100" s="40"/>
      <c r="M100" s="82"/>
      <c r="N100" s="40"/>
      <c r="O100" s="40"/>
      <c r="P100" s="82"/>
      <c r="Q100" s="40"/>
      <c r="R100" s="48"/>
      <c r="S100" s="97"/>
      <c r="T100" s="98"/>
      <c r="U100" s="141"/>
      <c r="V100" s="98"/>
      <c r="W100" s="98"/>
      <c r="X100" s="141"/>
      <c r="Y100" s="37"/>
      <c r="Z100" s="48"/>
      <c r="AA100" s="93"/>
      <c r="AB100" s="49"/>
      <c r="AC100" s="184"/>
      <c r="AD100" s="49"/>
      <c r="AE100" s="49"/>
      <c r="AF100" s="184"/>
      <c r="AG100" s="37"/>
      <c r="AH100" s="26"/>
      <c r="AI100" s="41"/>
      <c r="AJ100" s="41"/>
      <c r="AK100" s="172"/>
      <c r="AL100" s="41"/>
      <c r="AM100" s="41"/>
      <c r="AN100" s="172"/>
      <c r="AO100" s="41"/>
      <c r="AP100" s="41"/>
      <c r="AQ100" s="41"/>
      <c r="AR100" s="41"/>
      <c r="AS100" s="41"/>
      <c r="AT100" s="41"/>
      <c r="AU100" s="41"/>
      <c r="AV100" s="41"/>
      <c r="AW100" s="41"/>
      <c r="AX100" s="96"/>
    </row>
    <row r="101" spans="1:50" ht="12" customHeight="1">
      <c r="A101" s="82"/>
      <c r="B101" s="44"/>
      <c r="C101" s="84"/>
      <c r="D101" s="99"/>
      <c r="E101" s="99"/>
      <c r="F101" s="99"/>
      <c r="G101" s="99"/>
      <c r="H101" s="99"/>
      <c r="I101" s="40"/>
      <c r="J101" s="44"/>
      <c r="K101" s="84"/>
      <c r="L101" s="45"/>
      <c r="M101" s="167"/>
      <c r="N101" s="45"/>
      <c r="O101" s="45"/>
      <c r="P101" s="167"/>
      <c r="Q101" s="37"/>
      <c r="R101" s="48"/>
      <c r="S101" s="100"/>
      <c r="T101" s="99"/>
      <c r="U101" s="99"/>
      <c r="V101" s="99"/>
      <c r="W101" s="99"/>
      <c r="X101" s="99"/>
      <c r="Y101" s="37"/>
      <c r="Z101" s="48"/>
      <c r="AA101" s="71"/>
      <c r="AB101" s="72"/>
      <c r="AC101" s="166"/>
      <c r="AD101" s="72"/>
      <c r="AE101" s="72"/>
      <c r="AF101" s="166"/>
      <c r="AG101" s="157">
        <v>4</v>
      </c>
      <c r="AH101" s="38" t="e">
        <f>IF(AND(VLOOKUP(Z25,NP,12,FALSE)=0,VLOOKUP(Z25,NP,22,FALSE)=0),"",IF(VLOOKUP(Z25,NP,12,FALSE)=0,VLOOKUP(Z25,NP,4,FALSE),IF(VLOOKUP(Z25,NP,22,FALSE)=0,VLOOKUP(Z25,NP,14,FALSE),"")))</f>
        <v>#REF!</v>
      </c>
      <c r="AI101" s="39" t="e">
        <f>IF(AH101="","",IF(VLOOKUP(Z25,NP,12,FALSE)=0,CONCATENATE(VLOOKUP(Z25,NP,5,FALSE),"  ",VLOOKUP(Z25,NP,6,FALSE)),IF(VLOOKUP(Z25,NP,22,FALSE)=0,CONCATENATE(VLOOKUP(Z25,NP,15,FALSE),"  ",VLOOKUP(Z25,NP,16,FALSE)),"")))</f>
        <v>#REF!</v>
      </c>
      <c r="AJ101" s="39"/>
      <c r="AK101" s="165"/>
      <c r="AL101" s="39"/>
      <c r="AM101" s="39"/>
      <c r="AN101" s="165"/>
      <c r="AO101" s="39"/>
      <c r="AP101" s="26"/>
      <c r="AQ101" s="41"/>
      <c r="AR101" s="41"/>
      <c r="AS101" s="41"/>
      <c r="AT101" s="41"/>
      <c r="AU101" s="41"/>
      <c r="AV101" s="41"/>
      <c r="AW101" s="41"/>
      <c r="AX101" s="96"/>
    </row>
    <row r="102" spans="1:50" ht="12" customHeight="1">
      <c r="A102" s="82"/>
      <c r="B102" s="44"/>
      <c r="C102" s="84"/>
      <c r="D102" s="37"/>
      <c r="E102" s="183"/>
      <c r="F102" s="37"/>
      <c r="G102" s="37"/>
      <c r="H102" s="183"/>
      <c r="I102" s="40"/>
      <c r="J102" s="37"/>
      <c r="K102" s="93"/>
      <c r="L102" s="49"/>
      <c r="M102" s="184"/>
      <c r="N102" s="49"/>
      <c r="O102" s="49"/>
      <c r="P102" s="184"/>
      <c r="Q102" s="40"/>
      <c r="R102" s="48"/>
      <c r="S102" s="94"/>
      <c r="T102" s="37"/>
      <c r="U102" s="183"/>
      <c r="V102" s="37"/>
      <c r="W102" s="37"/>
      <c r="X102" s="183"/>
      <c r="Y102" s="37"/>
      <c r="Z102" s="48"/>
      <c r="AA102" s="102"/>
      <c r="AB102" s="103"/>
      <c r="AC102" s="167"/>
      <c r="AD102" s="103"/>
      <c r="AE102" s="103"/>
      <c r="AF102" s="167"/>
      <c r="AG102" s="37"/>
      <c r="AH102" s="64"/>
      <c r="AI102" s="42" t="e">
        <f>IF(AH101="","",IF(VLOOKUP(Z25,NP,12,FALSE)=0,CONCATENATE(VLOOKUP(Z25,NP,8,FALSE)," pts - ",VLOOKUP(Z25,NP,11,FALSE)),IF(VLOOKUP(Z25,NP,22,FALSE)=0,CONCATENATE(VLOOKUP(Z25,NP,18,FALSE)," pts - ",VLOOKUP(Z25,NP,21,FALSE)),"")))</f>
        <v>#REF!</v>
      </c>
      <c r="AJ102" s="42"/>
      <c r="AK102" s="36"/>
      <c r="AL102" s="42"/>
      <c r="AM102" s="42"/>
      <c r="AN102" s="36"/>
      <c r="AO102" s="42"/>
      <c r="AP102" s="55"/>
      <c r="AQ102" s="41"/>
      <c r="AR102" s="41"/>
      <c r="AS102" s="41"/>
      <c r="AT102" s="41"/>
      <c r="AU102" s="41"/>
      <c r="AV102" s="41"/>
      <c r="AW102" s="41"/>
      <c r="AX102" s="96"/>
    </row>
    <row r="103" spans="1:50" ht="12" customHeight="1">
      <c r="A103" s="82"/>
      <c r="B103" s="44"/>
      <c r="C103" s="84"/>
      <c r="D103" s="45"/>
      <c r="E103" s="167"/>
      <c r="F103" s="45"/>
      <c r="G103" s="45"/>
      <c r="H103" s="167"/>
      <c r="I103" s="37"/>
      <c r="J103" s="48"/>
      <c r="K103" s="97"/>
      <c r="L103" s="98"/>
      <c r="M103" s="141"/>
      <c r="N103" s="98"/>
      <c r="O103" s="98"/>
      <c r="P103" s="141"/>
      <c r="Q103" s="40"/>
      <c r="R103" s="48"/>
      <c r="S103" s="93"/>
      <c r="T103" s="49"/>
      <c r="U103" s="184"/>
      <c r="V103" s="49"/>
      <c r="W103" s="49"/>
      <c r="X103" s="184"/>
      <c r="Y103" s="37"/>
      <c r="Z103" s="48"/>
      <c r="AA103" s="97"/>
      <c r="AB103" s="98"/>
      <c r="AC103" s="141"/>
      <c r="AD103" s="98"/>
      <c r="AE103" s="98"/>
      <c r="AF103" s="141"/>
      <c r="AG103" s="37"/>
      <c r="AH103" s="25">
        <v>24</v>
      </c>
      <c r="AI103" s="50" t="s">
        <v>59</v>
      </c>
      <c r="AJ103" s="50"/>
      <c r="AK103" s="179" t="e">
        <f>IF(VLOOKUP(AH103,NP,32,FALSE)="","",IF(VLOOKUP(AH103,NP,32,FALSE)=0,"",VLOOKUP(AH103,NP,32,FALSE)))</f>
        <v>#REF!</v>
      </c>
      <c r="AL103" s="51" t="e">
        <f>IF(VLOOKUP(AH103,NP,33,FALSE)="","",IF(VLOOKUP(AH103,NP,34,FALSE)=2,"",VLOOKUP(AH103,NP,34,FALSE)))</f>
        <v>#REF!</v>
      </c>
      <c r="AM103" s="51"/>
      <c r="AN103" s="175" t="e">
        <f>IF(VLOOKUP(AH103,NP,33,FALSE)="","",IF(VLOOKUP(AH103,NP,33,FALSE)=0,"",VLOOKUP(AH103,NP,33,FALSE)))</f>
        <v>#REF!</v>
      </c>
      <c r="AO103" s="52"/>
      <c r="AP103" s="53" t="e">
        <f>IF(VLOOKUP(AH103,NP,12,FALSE)=1,VLOOKUP(AH103,NP,4,FALSE),IF(VLOOKUP(AH103,NP,22,FALSE)=1,VLOOKUP(AH103,NP,14,FALSE),""))</f>
        <v>#REF!</v>
      </c>
      <c r="AQ103" s="39" t="e">
        <f>IF(AP103="","",IF(VLOOKUP(AH103,NP,12,FALSE)=1,CONCATENATE(VLOOKUP(AH103,NP,5,FALSE),"  ",VLOOKUP(AH103,NP,6,FALSE)),IF(VLOOKUP(AH103,NP,22,FALSE)=1,CONCATENATE(VLOOKUP(AH103,NP,15,FALSE),"  ",VLOOKUP(AH103,NP,16,FALSE)),"")))</f>
        <v>#REF!</v>
      </c>
      <c r="AR103" s="39"/>
      <c r="AS103" s="39"/>
      <c r="AT103" s="39"/>
      <c r="AU103" s="39"/>
      <c r="AV103" s="39"/>
      <c r="AW103" s="39"/>
      <c r="AX103" s="104" t="s">
        <v>4</v>
      </c>
    </row>
    <row r="104" spans="1:50" ht="12" customHeight="1">
      <c r="A104" s="82"/>
      <c r="B104" s="44"/>
      <c r="C104" s="84"/>
      <c r="D104" s="49"/>
      <c r="E104" s="184"/>
      <c r="F104" s="49"/>
      <c r="G104" s="49"/>
      <c r="H104" s="184"/>
      <c r="I104" s="40"/>
      <c r="J104" s="48"/>
      <c r="K104" s="100"/>
      <c r="L104" s="99"/>
      <c r="M104" s="99"/>
      <c r="N104" s="99"/>
      <c r="O104" s="99"/>
      <c r="P104" s="99"/>
      <c r="Q104" s="40"/>
      <c r="R104" s="48"/>
      <c r="S104" s="84"/>
      <c r="T104" s="45"/>
      <c r="U104" s="167"/>
      <c r="V104" s="45"/>
      <c r="W104" s="45"/>
      <c r="X104" s="167"/>
      <c r="Y104" s="37"/>
      <c r="Z104" s="26"/>
      <c r="AA104" s="105"/>
      <c r="AB104" s="106"/>
      <c r="AC104" s="169"/>
      <c r="AD104" s="106"/>
      <c r="AE104" s="106"/>
      <c r="AF104" s="169"/>
      <c r="AG104" s="37"/>
      <c r="AH104" s="41"/>
      <c r="AI104" s="41"/>
      <c r="AJ104" s="41"/>
      <c r="AK104" s="172"/>
      <c r="AL104" s="41"/>
      <c r="AM104" s="41"/>
      <c r="AN104" s="172"/>
      <c r="AO104" s="64"/>
      <c r="AP104" s="54"/>
      <c r="AQ104" s="42" t="e">
        <f>IF(AP103="","",IF(VLOOKUP(AH103,NP,12,FALSE)=1,CONCATENATE(VLOOKUP(AH103,NP,8,FALSE)," pts - ",VLOOKUP(AH103,NP,11,FALSE)),IF(VLOOKUP(AH103,NP,22,FALSE)=1,CONCATENATE(VLOOKUP(AH103,NP,18,FALSE)," pts - ",VLOOKUP(AH103,NP,21,FALSE)),"")))</f>
        <v>#REF!</v>
      </c>
      <c r="AR104" s="42"/>
      <c r="AS104" s="42"/>
      <c r="AT104" s="42"/>
      <c r="AU104" s="42"/>
      <c r="AV104" s="42"/>
      <c r="AW104" s="42"/>
      <c r="AX104" s="96"/>
    </row>
    <row r="105" spans="1:50" ht="12" customHeight="1">
      <c r="A105" s="82"/>
      <c r="B105" s="44"/>
      <c r="C105" s="84"/>
      <c r="D105" s="45"/>
      <c r="E105" s="167"/>
      <c r="F105" s="45"/>
      <c r="G105" s="45"/>
      <c r="H105" s="167"/>
      <c r="I105" s="37"/>
      <c r="J105" s="48"/>
      <c r="K105" s="94"/>
      <c r="L105" s="37"/>
      <c r="M105" s="183"/>
      <c r="N105" s="37"/>
      <c r="O105" s="37"/>
      <c r="P105" s="183"/>
      <c r="Q105" s="40"/>
      <c r="R105" s="48"/>
      <c r="S105" s="102"/>
      <c r="T105" s="103"/>
      <c r="U105" s="167"/>
      <c r="V105" s="103"/>
      <c r="W105" s="103"/>
      <c r="X105" s="167"/>
      <c r="Y105" s="37"/>
      <c r="Z105" s="26"/>
      <c r="AA105" s="107"/>
      <c r="AB105" s="108"/>
      <c r="AC105" s="195"/>
      <c r="AD105" s="108"/>
      <c r="AE105" s="108"/>
      <c r="AF105" s="195"/>
      <c r="AG105" s="157">
        <v>3</v>
      </c>
      <c r="AH105" s="38" t="e">
        <f>IF(AND(VLOOKUP(Z73,NP,12,FALSE)=0,VLOOKUP(Z73,NP,22,FALSE)=0),"",IF(VLOOKUP(Z73,NP,12,FALSE)=0,VLOOKUP(Z73,NP,4,FALSE),IF(VLOOKUP(Z73,NP,22,FALSE)=0,VLOOKUP(Z73,NP,14,FALSE),"")))</f>
        <v>#REF!</v>
      </c>
      <c r="AI105" s="39" t="e">
        <f>IF(AH105="","",IF(VLOOKUP(Z73,NP,12,FALSE)=0,CONCATENATE(VLOOKUP(Z73,NP,5,FALSE),"  ",VLOOKUP(Z73,NP,6,FALSE)),IF(VLOOKUP(Z73,NP,22,FALSE)=0,CONCATENATE(VLOOKUP(Z73,NP,15,FALSE),"  ",VLOOKUP(Z73,NP,16,FALSE)),"")))</f>
        <v>#REF!</v>
      </c>
      <c r="AJ105" s="39"/>
      <c r="AK105" s="165"/>
      <c r="AL105" s="39"/>
      <c r="AM105" s="39"/>
      <c r="AN105" s="165"/>
      <c r="AO105" s="39"/>
      <c r="AP105" s="55"/>
      <c r="AQ105" s="42" t="e">
        <f>IF(AP103="","",CONCATENATE(IF(VLOOKUP(AH103,NP,23,FALSE)="","",IF(VLOOKUP(AH103,NP,12,FALSE)=1,VLOOKUP(AH103,NP,23,FALSE),-VLOOKUP(AH103,NP,23,FALSE))),IF(VLOOKUP(AH103,NP,24,FALSE)="","",CONCATENATE(" / ",IF(VLOOKUP(AH103,NP,12,FALSE)=1,VLOOKUP(AH103,NP,24,FALSE),-VLOOKUP(AH103,NP,24,FALSE)))),IF(VLOOKUP(AH103,NP,25,FALSE)="","",CONCATENATE(" / ",IF(VLOOKUP(AH103,NP,12,FALSE)=1,VLOOKUP(AH103,NP,25,FALSE),-VLOOKUP(AH103,NP,25,FALSE)))),IF(VLOOKUP(AH103,NP,26,FALSE)="","",CONCATENATE(" / ",IF(VLOOKUP(AH103,NP,12,FALSE)=1,VLOOKUP(AH103,NP,26,FALSE),-VLOOKUP(AH103,NP,26,FALSE)))),IF(VLOOKUP(AH103,NP,27,FALSE)="","",CONCATENATE(" / ",IF(VLOOKUP(AH103,NP,12,FALSE)=1,VLOOKUP(AH103,NP,27,FALSE),-VLOOKUP(AH103,NP,27,FALSE)))),IF(VLOOKUP(AH103,NP,28)="","",CONCATENATE(" / ",IF(VLOOKUP(AH103,NP,12)=1,VLOOKUP(AH103,NP,28),-VLOOKUP(AH103,NP,28)))),IF(VLOOKUP(AH103,NP,29)="","",CONCATENATE(" / ",IF(VLOOKUP(AH103,NP,12)=1,VLOOKUP(AH103,NP,29),-VLOOKUP(AH103,NP,29))))))</f>
        <v>#REF!</v>
      </c>
      <c r="AR105" s="42"/>
      <c r="AS105" s="42"/>
      <c r="AT105" s="42"/>
      <c r="AU105" s="42"/>
      <c r="AV105" s="42"/>
      <c r="AW105" s="42"/>
      <c r="AX105" s="96"/>
    </row>
    <row r="106" spans="1:50" ht="12" customHeight="1">
      <c r="A106" s="82"/>
      <c r="B106" s="44"/>
      <c r="C106" s="84"/>
      <c r="D106" s="49"/>
      <c r="E106" s="184"/>
      <c r="F106" s="49"/>
      <c r="G106" s="49"/>
      <c r="H106" s="184"/>
      <c r="I106" s="40"/>
      <c r="J106" s="48"/>
      <c r="K106" s="94"/>
      <c r="L106" s="37"/>
      <c r="M106" s="183"/>
      <c r="N106" s="37"/>
      <c r="O106" s="37"/>
      <c r="P106" s="183"/>
      <c r="Q106" s="40"/>
      <c r="R106" s="48"/>
      <c r="S106" s="97"/>
      <c r="T106" s="98"/>
      <c r="U106" s="141"/>
      <c r="V106" s="98"/>
      <c r="W106" s="98"/>
      <c r="X106" s="141"/>
      <c r="Y106" s="37"/>
      <c r="Z106" s="26"/>
      <c r="AA106" s="41"/>
      <c r="AB106" s="41"/>
      <c r="AC106" s="172"/>
      <c r="AD106" s="41"/>
      <c r="AE106" s="41"/>
      <c r="AF106" s="172"/>
      <c r="AG106" s="37"/>
      <c r="AH106" s="64"/>
      <c r="AI106" s="42" t="e">
        <f>IF(AH105="","",IF(VLOOKUP(Z73,NP,12,FALSE)=0,CONCATENATE(VLOOKUP(Z73,NP,8,FALSE)," pts - ",VLOOKUP(Z73,NP,11,FALSE)),IF(VLOOKUP(Z73,NP,22,FALSE)=0,CONCATENATE(VLOOKUP(Z73,NP,18,FALSE)," pts - ",VLOOKUP(Z73,NP,21,FALSE)),"")))</f>
        <v>#REF!</v>
      </c>
      <c r="AJ106" s="42"/>
      <c r="AK106" s="36"/>
      <c r="AL106" s="42"/>
      <c r="AM106" s="42"/>
      <c r="AN106" s="36"/>
      <c r="AO106" s="42"/>
      <c r="AP106" s="109"/>
      <c r="AQ106" s="41"/>
      <c r="AR106" s="41"/>
      <c r="AS106" s="41"/>
      <c r="AT106" s="41"/>
      <c r="AU106" s="41"/>
      <c r="AV106" s="41"/>
      <c r="AW106" s="64"/>
      <c r="AX106" s="90"/>
    </row>
    <row r="107" spans="1:50" ht="12" customHeight="1">
      <c r="A107" s="82"/>
      <c r="B107" s="44"/>
      <c r="C107" s="84"/>
      <c r="D107" s="99"/>
      <c r="E107" s="99"/>
      <c r="F107" s="99"/>
      <c r="G107" s="99"/>
      <c r="H107" s="99"/>
      <c r="I107" s="40"/>
      <c r="J107" s="44"/>
      <c r="K107" s="84"/>
      <c r="L107" s="45"/>
      <c r="M107" s="167"/>
      <c r="N107" s="45"/>
      <c r="O107" s="45"/>
      <c r="P107" s="167"/>
      <c r="Q107" s="37"/>
      <c r="R107" s="48"/>
      <c r="S107" s="97"/>
      <c r="T107" s="98"/>
      <c r="U107" s="141"/>
      <c r="V107" s="98"/>
      <c r="W107" s="98"/>
      <c r="X107" s="141"/>
      <c r="Y107" s="37"/>
      <c r="Z107" s="26"/>
      <c r="AA107" s="41"/>
      <c r="AB107" s="41"/>
      <c r="AC107" s="172"/>
      <c r="AD107" s="41"/>
      <c r="AE107" s="41"/>
      <c r="AF107" s="172"/>
      <c r="AG107" s="37"/>
      <c r="AH107" s="26"/>
      <c r="AI107" s="110"/>
      <c r="AJ107" s="111"/>
      <c r="AK107" s="171"/>
      <c r="AL107" s="111"/>
      <c r="AM107" s="111"/>
      <c r="AN107" s="171"/>
      <c r="AO107" s="108"/>
      <c r="AP107" s="38" t="e">
        <f>IF(AND(VLOOKUP(AH103,NP,12,FALSE)=0,VLOOKUP(AH103,NP,22,FALSE)=0),"",IF(VLOOKUP(AH103,NP,12,FALSE)=0,VLOOKUP(AH103,NP,4,FALSE),IF(VLOOKUP(AH103,NP,22,FALSE)=0,VLOOKUP(AH103,NP,14,FALSE),"")))</f>
        <v>#REF!</v>
      </c>
      <c r="AQ107" s="39" t="e">
        <f>IF(AP107="","",IF(VLOOKUP(AH103,NP,12,FALSE)=0,CONCATENATE(VLOOKUP(AH103,NP,5,FALSE),"  ",VLOOKUP(AH103,NP,6,FALSE)),IF(VLOOKUP(AH103,NP,22,FALSE)=0,CONCATENATE(VLOOKUP(AH103,NP,15,FALSE),"  ",VLOOKUP(AH103,NP,16,FALSE)),"")))</f>
        <v>#REF!</v>
      </c>
      <c r="AR107" s="39"/>
      <c r="AS107" s="39"/>
      <c r="AT107" s="39"/>
      <c r="AU107" s="39"/>
      <c r="AV107" s="39"/>
      <c r="AW107" s="39"/>
      <c r="AX107" s="104" t="s">
        <v>5</v>
      </c>
    </row>
    <row r="108" spans="1:50" ht="12" customHeight="1">
      <c r="A108" s="82"/>
      <c r="B108" s="44"/>
      <c r="C108" s="84"/>
      <c r="D108" s="37"/>
      <c r="E108" s="183"/>
      <c r="F108" s="37"/>
      <c r="G108" s="37"/>
      <c r="H108" s="183"/>
      <c r="I108" s="40"/>
      <c r="J108" s="48"/>
      <c r="K108" s="93"/>
      <c r="L108" s="49"/>
      <c r="M108" s="184"/>
      <c r="N108" s="49"/>
      <c r="O108" s="49"/>
      <c r="P108" s="184"/>
      <c r="Q108" s="37"/>
      <c r="R108" s="48"/>
      <c r="S108" s="97"/>
      <c r="T108" s="98"/>
      <c r="U108" s="141"/>
      <c r="V108" s="98"/>
      <c r="W108" s="98"/>
      <c r="X108" s="141"/>
      <c r="Y108" s="37"/>
      <c r="Z108" s="26"/>
      <c r="AA108" s="41"/>
      <c r="AB108" s="41"/>
      <c r="AC108" s="172"/>
      <c r="AD108" s="41"/>
      <c r="AE108" s="41"/>
      <c r="AF108" s="172"/>
      <c r="AG108" s="37"/>
      <c r="AH108" s="26"/>
      <c r="AI108" s="61"/>
      <c r="AJ108" s="61"/>
      <c r="AK108" s="177"/>
      <c r="AL108" s="61"/>
      <c r="AM108" s="61"/>
      <c r="AN108" s="177"/>
      <c r="AO108" s="41"/>
      <c r="AP108" s="64"/>
      <c r="AQ108" s="42" t="e">
        <f>IF(AP107="","",IF(VLOOKUP(AH103,NP,12,FALSE)=0,CONCATENATE(VLOOKUP(AH103,NP,8,FALSE)," pts - ",VLOOKUP(AH103,NP,11,FALSE)),IF(VLOOKUP(AH103,NP,22,FALSE)=0,CONCATENATE(VLOOKUP(AH103,NP,18,FALSE)," pts - ",VLOOKUP(AH103,NP,21,FALSE)),"")))</f>
        <v>#REF!</v>
      </c>
      <c r="AR108" s="42"/>
      <c r="AS108" s="42"/>
      <c r="AT108" s="42"/>
      <c r="AU108" s="42"/>
      <c r="AV108" s="42"/>
      <c r="AW108" s="42"/>
      <c r="AX108" s="96"/>
    </row>
    <row r="109" spans="1:50" ht="12" customHeight="1">
      <c r="A109" s="82"/>
      <c r="B109" s="44"/>
      <c r="C109" s="84"/>
      <c r="D109" s="45"/>
      <c r="E109" s="167"/>
      <c r="F109" s="45"/>
      <c r="G109" s="45"/>
      <c r="H109" s="167"/>
      <c r="I109" s="37"/>
      <c r="J109" s="40"/>
      <c r="K109" s="78"/>
      <c r="L109" s="40"/>
      <c r="M109" s="82"/>
      <c r="N109" s="40"/>
      <c r="O109" s="40"/>
      <c r="P109" s="82"/>
      <c r="Q109" s="40"/>
      <c r="R109" s="48"/>
      <c r="S109" s="97"/>
      <c r="T109" s="98"/>
      <c r="U109" s="141"/>
      <c r="V109" s="98"/>
      <c r="W109" s="98"/>
      <c r="X109" s="141"/>
      <c r="Y109" s="37"/>
      <c r="Z109" s="86"/>
      <c r="AA109" s="112"/>
      <c r="AB109" s="112"/>
      <c r="AC109" s="112"/>
      <c r="AD109" s="112"/>
      <c r="AE109" s="112"/>
      <c r="AF109" s="112"/>
      <c r="AG109" s="113"/>
      <c r="AH109" s="86"/>
      <c r="AI109" s="112"/>
      <c r="AJ109" s="112"/>
      <c r="AK109" s="112"/>
      <c r="AL109" s="112"/>
      <c r="AM109" s="112"/>
      <c r="AN109" s="112"/>
      <c r="AO109" s="113"/>
      <c r="AX109" s="96"/>
    </row>
    <row r="110" spans="1:50" ht="12" customHeight="1">
      <c r="A110" s="82"/>
      <c r="B110" s="44"/>
      <c r="C110" s="84"/>
      <c r="D110" s="45"/>
      <c r="E110" s="167"/>
      <c r="F110" s="45"/>
      <c r="G110" s="45"/>
      <c r="H110" s="167"/>
      <c r="I110" s="37"/>
      <c r="J110" s="40"/>
      <c r="K110" s="78"/>
      <c r="L110" s="40"/>
      <c r="M110" s="82"/>
      <c r="N110" s="40"/>
      <c r="O110" s="40"/>
      <c r="P110" s="82"/>
      <c r="Q110" s="40"/>
      <c r="R110" s="48"/>
      <c r="S110" s="97"/>
      <c r="T110" s="98"/>
      <c r="U110" s="141"/>
      <c r="V110" s="98"/>
      <c r="W110" s="98"/>
      <c r="X110" s="141"/>
      <c r="Y110" s="37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X110" s="96"/>
    </row>
    <row r="111" spans="1:50" ht="12" customHeight="1">
      <c r="A111" s="82"/>
      <c r="B111" s="44"/>
      <c r="C111" s="84"/>
      <c r="D111" s="49"/>
      <c r="E111" s="184"/>
      <c r="F111" s="49"/>
      <c r="G111" s="49"/>
      <c r="H111" s="184"/>
      <c r="I111" s="40"/>
      <c r="J111" s="40"/>
      <c r="K111" s="78"/>
      <c r="L111" s="40"/>
      <c r="M111" s="82"/>
      <c r="N111" s="40"/>
      <c r="O111" s="40"/>
      <c r="P111" s="82"/>
      <c r="Q111" s="40"/>
      <c r="R111" s="26"/>
      <c r="S111" s="85"/>
      <c r="T111" s="64"/>
      <c r="U111" s="191"/>
      <c r="V111" s="64"/>
      <c r="W111" s="64"/>
      <c r="X111" s="191"/>
      <c r="Y111" s="41"/>
      <c r="Z111" s="95" t="s">
        <v>6</v>
      </c>
      <c r="AA111" s="95"/>
      <c r="AB111" s="95"/>
      <c r="AC111" s="95"/>
      <c r="AD111" s="95"/>
      <c r="AE111" s="95"/>
      <c r="AF111" s="95"/>
      <c r="AG111" s="95"/>
      <c r="AH111" s="95" t="s">
        <v>7</v>
      </c>
      <c r="AI111" s="95"/>
      <c r="AJ111" s="95"/>
      <c r="AK111" s="95"/>
      <c r="AL111" s="95"/>
      <c r="AM111" s="95"/>
      <c r="AN111" s="95"/>
      <c r="AO111" s="95"/>
      <c r="AP111" s="41"/>
      <c r="AQ111" s="41"/>
      <c r="AR111" s="41"/>
      <c r="AS111" s="41"/>
      <c r="AT111" s="41"/>
      <c r="AU111" s="41"/>
      <c r="AV111" s="41"/>
      <c r="AW111" s="41"/>
      <c r="AX111" s="96"/>
    </row>
    <row r="112" spans="1:50" ht="12" customHeight="1">
      <c r="A112" s="82"/>
      <c r="B112" s="44"/>
      <c r="C112" s="84"/>
      <c r="D112" s="45"/>
      <c r="E112" s="167"/>
      <c r="F112" s="45"/>
      <c r="G112" s="45"/>
      <c r="H112" s="167"/>
      <c r="I112" s="37"/>
      <c r="J112" s="40"/>
      <c r="K112" s="78"/>
      <c r="L112" s="40"/>
      <c r="M112" s="82"/>
      <c r="N112" s="40"/>
      <c r="O112" s="40"/>
      <c r="P112" s="82"/>
      <c r="Q112" s="40"/>
      <c r="R112" s="114"/>
      <c r="S112" s="115"/>
      <c r="T112" s="116"/>
      <c r="U112" s="192"/>
      <c r="V112" s="116"/>
      <c r="W112" s="116"/>
      <c r="X112" s="192"/>
      <c r="Y112" s="117"/>
      <c r="Z112" s="26"/>
      <c r="AA112" s="89"/>
      <c r="AB112" s="89"/>
      <c r="AC112" s="89"/>
      <c r="AD112" s="89"/>
      <c r="AE112" s="89"/>
      <c r="AF112" s="89"/>
      <c r="AG112" s="117"/>
      <c r="AH112" s="114"/>
      <c r="AI112" s="117"/>
      <c r="AJ112" s="117"/>
      <c r="AK112" s="180"/>
      <c r="AL112" s="117"/>
      <c r="AM112" s="117"/>
      <c r="AN112" s="180"/>
      <c r="AO112" s="117"/>
      <c r="AP112" s="114"/>
      <c r="AQ112" s="117"/>
      <c r="AR112" s="117"/>
      <c r="AS112" s="117"/>
      <c r="AT112" s="117"/>
      <c r="AU112" s="117"/>
      <c r="AV112" s="117"/>
      <c r="AW112" s="117"/>
      <c r="AX112" s="118"/>
    </row>
    <row r="113" spans="1:50" ht="12" customHeight="1">
      <c r="A113" s="82"/>
      <c r="B113" s="44"/>
      <c r="C113" s="84"/>
      <c r="D113" s="49"/>
      <c r="E113" s="184"/>
      <c r="F113" s="49"/>
      <c r="G113" s="49"/>
      <c r="H113" s="184"/>
      <c r="I113" s="40"/>
      <c r="J113" s="40"/>
      <c r="K113" s="78"/>
      <c r="L113" s="40"/>
      <c r="M113" s="82"/>
      <c r="N113" s="40"/>
      <c r="O113" s="40"/>
      <c r="P113" s="82"/>
      <c r="Q113" s="40"/>
      <c r="R113" s="114"/>
      <c r="S113" s="119"/>
      <c r="T113" s="120"/>
      <c r="U113" s="193"/>
      <c r="V113" s="120"/>
      <c r="W113" s="120"/>
      <c r="X113" s="193"/>
      <c r="Y113" s="157">
        <v>8</v>
      </c>
      <c r="Z113" s="38" t="e">
        <f>IF(AND(VLOOKUP(R13,NP,12,FALSE)=0,VLOOKUP(R13,NP,22,FALSE)=0),"",IF(VLOOKUP(R13,NP,12,FALSE)=0,VLOOKUP(R13,NP,4,FALSE),IF(VLOOKUP(R13,NP,22,FALSE)=0,VLOOKUP(R13,NP,14,FALSE),"")))</f>
        <v>#REF!</v>
      </c>
      <c r="AA113" s="39" t="e">
        <f>IF(Z113="","",IF(VLOOKUP(R13,NP,12,FALSE)=0,CONCATENATE(VLOOKUP(R13,NP,5,FALSE),"  ",VLOOKUP(R13,NP,6,FALSE)),IF(VLOOKUP(R13,NP,22,FALSE)=0,CONCATENATE(VLOOKUP(R13,NP,15,FALSE),"  ",VLOOKUP(R13,NP,16,FALSE)),"")))</f>
        <v>#REF!</v>
      </c>
      <c r="AB113" s="39"/>
      <c r="AC113" s="165"/>
      <c r="AD113" s="39"/>
      <c r="AE113" s="39"/>
      <c r="AF113" s="165"/>
      <c r="AG113" s="39"/>
      <c r="AH113" s="26"/>
      <c r="AI113" s="41"/>
      <c r="AJ113" s="41"/>
      <c r="AK113" s="172"/>
      <c r="AL113" s="41"/>
      <c r="AM113" s="41"/>
      <c r="AN113" s="172"/>
      <c r="AO113" s="41"/>
      <c r="AP113" s="26"/>
      <c r="AQ113" s="41"/>
      <c r="AR113" s="41"/>
      <c r="AS113" s="41"/>
      <c r="AT113" s="41"/>
      <c r="AU113" s="41"/>
      <c r="AV113" s="41"/>
      <c r="AW113" s="41"/>
      <c r="AX113" s="118"/>
    </row>
    <row r="114" spans="1:50" ht="12" customHeight="1">
      <c r="A114" s="82"/>
      <c r="B114" s="44"/>
      <c r="C114" s="84"/>
      <c r="D114" s="99"/>
      <c r="E114" s="99"/>
      <c r="F114" s="99"/>
      <c r="G114" s="99"/>
      <c r="H114" s="99"/>
      <c r="I114" s="40"/>
      <c r="J114" s="44"/>
      <c r="K114" s="84"/>
      <c r="L114" s="45"/>
      <c r="M114" s="167"/>
      <c r="N114" s="45"/>
      <c r="O114" s="45"/>
      <c r="P114" s="167"/>
      <c r="Q114" s="37"/>
      <c r="R114" s="114"/>
      <c r="S114" s="115"/>
      <c r="T114" s="116"/>
      <c r="U114" s="192"/>
      <c r="V114" s="116"/>
      <c r="W114" s="116"/>
      <c r="X114" s="192"/>
      <c r="Y114" s="117"/>
      <c r="Z114" s="64"/>
      <c r="AA114" s="42" t="e">
        <f>IF(Z113="","",IF(VLOOKUP(R13,NP,12,FALSE)=0,CONCATENATE(VLOOKUP(R13,NP,8,FALSE)," pts - ",VLOOKUP(R13,NP,11,FALSE)),IF(VLOOKUP(R13,NP,22,FALSE)=0,CONCATENATE(VLOOKUP(R13,NP,18,FALSE)," pts - ",VLOOKUP(R13,NP,21,FALSE)),"")))</f>
        <v>#REF!</v>
      </c>
      <c r="AB114" s="42"/>
      <c r="AC114" s="36"/>
      <c r="AD114" s="42"/>
      <c r="AE114" s="42"/>
      <c r="AF114" s="36"/>
      <c r="AG114" s="42"/>
      <c r="AH114" s="161">
        <v>5</v>
      </c>
      <c r="AI114" s="1"/>
      <c r="AJ114" s="6"/>
      <c r="AK114" s="178"/>
      <c r="AL114" s="6"/>
      <c r="AM114" s="6"/>
      <c r="AN114" s="178"/>
      <c r="AO114" s="7"/>
      <c r="AP114" s="26"/>
      <c r="AQ114" s="41"/>
      <c r="AR114" s="41"/>
      <c r="AS114" s="41"/>
      <c r="AT114" s="41"/>
      <c r="AU114" s="41"/>
      <c r="AV114" s="41"/>
      <c r="AW114" s="41"/>
      <c r="AX114" s="118"/>
    </row>
    <row r="115" spans="1:50" ht="12" customHeight="1">
      <c r="A115" s="82"/>
      <c r="B115" s="44"/>
      <c r="C115" s="84"/>
      <c r="D115" s="37"/>
      <c r="E115" s="183"/>
      <c r="F115" s="37"/>
      <c r="G115" s="37"/>
      <c r="H115" s="183"/>
      <c r="I115" s="40"/>
      <c r="J115" s="37"/>
      <c r="K115" s="93"/>
      <c r="L115" s="49"/>
      <c r="M115" s="184"/>
      <c r="N115" s="49"/>
      <c r="O115" s="49"/>
      <c r="P115" s="184"/>
      <c r="Q115" s="40"/>
      <c r="R115" s="114"/>
      <c r="S115" s="115"/>
      <c r="T115" s="116"/>
      <c r="U115" s="192"/>
      <c r="V115" s="116"/>
      <c r="W115" s="116"/>
      <c r="X115" s="192"/>
      <c r="Y115" s="117"/>
      <c r="Z115" s="25">
        <v>30</v>
      </c>
      <c r="AA115" s="50" t="s">
        <v>59</v>
      </c>
      <c r="AB115" s="50"/>
      <c r="AC115" s="179" t="e">
        <f>IF(VLOOKUP(Z115,NP,32,FALSE)="","",IF(VLOOKUP(Z115,NP,32,FALSE)=0,"",VLOOKUP(Z115,NP,32,FALSE)))</f>
        <v>#REF!</v>
      </c>
      <c r="AD115" s="51" t="e">
        <f>IF(VLOOKUP(Z115,NP,33,FALSE)="","",IF(VLOOKUP(Z115,NP,34,FALSE)=2,"",VLOOKUP(Z115,NP,34,FALSE)))</f>
        <v>#REF!</v>
      </c>
      <c r="AE115" s="51"/>
      <c r="AF115" s="175" t="e">
        <f>IF(VLOOKUP(Z115,NP,33,FALSE)="","",IF(VLOOKUP(Z115,NP,33,FALSE)=0,"",VLOOKUP(Z115,NP,33,FALSE)))</f>
        <v>#REF!</v>
      </c>
      <c r="AG115" s="52"/>
      <c r="AH115" s="53" t="e">
        <f>IF(VLOOKUP(AH118,NP,4,FALSE)=0,"",VLOOKUP(AH118,NP,4,FALSE))</f>
        <v>#REF!</v>
      </c>
      <c r="AI115" s="39" t="e">
        <f>IF(AH115="","",CONCATENATE(VLOOKUP(AH118,NP,5,FALSE),"  ",VLOOKUP(AH118,NP,6,FALSE)))</f>
        <v>#REF!</v>
      </c>
      <c r="AJ115" s="39"/>
      <c r="AK115" s="165"/>
      <c r="AL115" s="39"/>
      <c r="AM115" s="39"/>
      <c r="AN115" s="165"/>
      <c r="AO115" s="39"/>
      <c r="AP115" s="26"/>
      <c r="AQ115" s="41"/>
      <c r="AR115" s="41"/>
      <c r="AS115" s="41"/>
      <c r="AT115" s="41"/>
      <c r="AU115" s="41"/>
      <c r="AV115" s="41"/>
      <c r="AW115" s="41"/>
      <c r="AX115" s="118"/>
    </row>
    <row r="116" spans="1:50" ht="12" customHeight="1">
      <c r="A116" s="82"/>
      <c r="B116" s="44"/>
      <c r="C116" s="84"/>
      <c r="D116" s="45"/>
      <c r="E116" s="167"/>
      <c r="F116" s="45"/>
      <c r="G116" s="45"/>
      <c r="H116" s="167"/>
      <c r="I116" s="37"/>
      <c r="J116" s="48"/>
      <c r="K116" s="97"/>
      <c r="L116" s="98"/>
      <c r="M116" s="141"/>
      <c r="N116" s="98"/>
      <c r="O116" s="98"/>
      <c r="P116" s="141"/>
      <c r="Q116" s="40"/>
      <c r="R116" s="114"/>
      <c r="S116" s="115"/>
      <c r="T116" s="116"/>
      <c r="U116" s="192"/>
      <c r="V116" s="116"/>
      <c r="W116" s="116"/>
      <c r="X116" s="192"/>
      <c r="Y116" s="117"/>
      <c r="Z116" s="41"/>
      <c r="AA116" s="41"/>
      <c r="AB116" s="41"/>
      <c r="AC116" s="172"/>
      <c r="AD116" s="41"/>
      <c r="AE116" s="41"/>
      <c r="AF116" s="172"/>
      <c r="AG116" s="64"/>
      <c r="AH116" s="54"/>
      <c r="AI116" s="42" t="e">
        <f>IF(AH115="","",CONCATENATE(VLOOKUP(AH118,NP,8,FALSE)," pts - ",VLOOKUP(AH118,NP,11,FALSE)))</f>
        <v>#REF!</v>
      </c>
      <c r="AJ116" s="42"/>
      <c r="AK116" s="36"/>
      <c r="AL116" s="42"/>
      <c r="AM116" s="42"/>
      <c r="AN116" s="36"/>
      <c r="AO116" s="42"/>
      <c r="AP116" s="55"/>
      <c r="AQ116" s="41"/>
      <c r="AR116" s="41"/>
      <c r="AS116" s="41"/>
      <c r="AT116" s="41"/>
      <c r="AU116" s="41"/>
      <c r="AV116" s="41"/>
      <c r="AW116" s="41"/>
      <c r="AX116" s="118"/>
    </row>
    <row r="117" spans="1:50" ht="12" customHeight="1">
      <c r="A117" s="82"/>
      <c r="B117" s="44"/>
      <c r="C117" s="84"/>
      <c r="D117" s="49"/>
      <c r="E117" s="184"/>
      <c r="F117" s="49"/>
      <c r="G117" s="49"/>
      <c r="H117" s="184"/>
      <c r="I117" s="40"/>
      <c r="J117" s="48"/>
      <c r="K117" s="100"/>
      <c r="L117" s="99"/>
      <c r="M117" s="99"/>
      <c r="N117" s="99"/>
      <c r="O117" s="99"/>
      <c r="P117" s="99"/>
      <c r="Q117" s="40"/>
      <c r="R117" s="114"/>
      <c r="S117" s="119"/>
      <c r="T117" s="120"/>
      <c r="U117" s="193"/>
      <c r="V117" s="120"/>
      <c r="W117" s="120"/>
      <c r="X117" s="193"/>
      <c r="Y117" s="157">
        <v>5</v>
      </c>
      <c r="Z117" s="38" t="e">
        <f>IF(AND(VLOOKUP(R37,NP,12,FALSE)=0,VLOOKUP(R37,NP,22,FALSE)=0),"",IF(VLOOKUP(R37,NP,12,FALSE)=0,VLOOKUP(R37,NP,4,FALSE),IF(VLOOKUP(R37,NP,22,FALSE)=0,VLOOKUP(R37,NP,14,FALSE),"")))</f>
        <v>#REF!</v>
      </c>
      <c r="AA117" s="39" t="e">
        <f>IF(Z117="","",IF(VLOOKUP(R37,NP,12,FALSE)=0,CONCATENATE(VLOOKUP(R37,NP,5,FALSE),"  ",VLOOKUP(R37,NP,6,FALSE)),IF(VLOOKUP(R37,NP,22,FALSE)=0,CONCATENATE(VLOOKUP(R37,NP,15,FALSE),"  ",VLOOKUP(R37,NP,16,FALSE)),"")))</f>
        <v>#REF!</v>
      </c>
      <c r="AB117" s="39"/>
      <c r="AC117" s="165"/>
      <c r="AD117" s="39"/>
      <c r="AE117" s="39"/>
      <c r="AF117" s="165"/>
      <c r="AG117" s="39"/>
      <c r="AH117" s="55"/>
      <c r="AI117" s="42" t="e">
        <f>IF(AH115="","",CONCATENATE(IF(VLOOKUP(Z115,NP,23,FALSE)="","",IF(VLOOKUP(Z115,NP,12,FALSE)=1,VLOOKUP(Z115,NP,23,FALSE),-VLOOKUP(Z115,NP,23,FALSE))),IF(VLOOKUP(Z115,NP,24,FALSE)="","",CONCATENATE(" / ",IF(VLOOKUP(Z115,NP,12,FALSE)=1,VLOOKUP(Z115,NP,24,FALSE),-VLOOKUP(Z115,NP,24,FALSE)))),IF(VLOOKUP(Z115,NP,25,FALSE)="","",CONCATENATE(" / ",IF(VLOOKUP(Z115,NP,12,FALSE)=1,VLOOKUP(Z115,NP,25,FALSE),-VLOOKUP(Z115,NP,25,FALSE)))),IF(VLOOKUP(Z115,NP,26,FALSE)="","",CONCATENATE(" / ",IF(VLOOKUP(Z115,NP,12,FALSE)=1,VLOOKUP(Z115,NP,26,FALSE),-VLOOKUP(Z115,NP,26,FALSE)))),IF(VLOOKUP(Z115,NP,27,FALSE)="","",CONCATENATE(" / ",IF(VLOOKUP(Z115,NP,12,FALSE)=1,VLOOKUP(Z115,NP,27,FALSE),-VLOOKUP(Z115,NP,27,FALSE)))),IF(VLOOKUP(Z115,NP,28)="","",CONCATENATE(" / ",IF(VLOOKUP(Z115,NP,12)=1,VLOOKUP(Z115,NP,28),-VLOOKUP(Z115,NP,28)))),IF(VLOOKUP(Z115,NP,29)="","",CONCATENATE(" / ",IF(VLOOKUP(Z115,NP,12)=1,VLOOKUP(Z115,NP,29),-VLOOKUP(Z115,NP,29))))))</f>
        <v>#REF!</v>
      </c>
      <c r="AJ117" s="42"/>
      <c r="AK117" s="36"/>
      <c r="AL117" s="42"/>
      <c r="AM117" s="42"/>
      <c r="AN117" s="36"/>
      <c r="AO117" s="42"/>
      <c r="AP117" s="55"/>
      <c r="AQ117" s="41"/>
      <c r="AR117" s="41"/>
      <c r="AS117" s="41"/>
      <c r="AT117" s="41"/>
      <c r="AU117" s="41"/>
      <c r="AV117" s="41"/>
      <c r="AW117" s="41"/>
      <c r="AX117" s="118"/>
    </row>
    <row r="118" spans="1:50" ht="12" customHeight="1">
      <c r="A118" s="82"/>
      <c r="B118" s="44"/>
      <c r="C118" s="84"/>
      <c r="D118" s="45"/>
      <c r="E118" s="167"/>
      <c r="F118" s="45"/>
      <c r="G118" s="45"/>
      <c r="H118" s="167"/>
      <c r="I118" s="37"/>
      <c r="J118" s="48"/>
      <c r="K118" s="94"/>
      <c r="L118" s="37"/>
      <c r="M118" s="183"/>
      <c r="N118" s="37"/>
      <c r="O118" s="37"/>
      <c r="P118" s="183"/>
      <c r="Q118" s="40"/>
      <c r="R118" s="114"/>
      <c r="S118" s="115"/>
      <c r="T118" s="116"/>
      <c r="U118" s="192"/>
      <c r="V118" s="116"/>
      <c r="W118" s="116"/>
      <c r="X118" s="192"/>
      <c r="Y118" s="117"/>
      <c r="Z118" s="64"/>
      <c r="AA118" s="42" t="e">
        <f>IF(Z117="","",IF(VLOOKUP(R37,NP,12,FALSE)=0,CONCATENATE(VLOOKUP(R37,NP,8,FALSE)," pts - ",VLOOKUP(R37,NP,11,FALSE)),IF(VLOOKUP(R37,NP,22,FALSE)=0,CONCATENATE(VLOOKUP(R37,NP,18,FALSE)," pts - ",VLOOKUP(R37,NP,21,FALSE)),"")))</f>
        <v>#REF!</v>
      </c>
      <c r="AB118" s="42"/>
      <c r="AC118" s="36"/>
      <c r="AD118" s="42"/>
      <c r="AE118" s="42"/>
      <c r="AF118" s="36"/>
      <c r="AG118" s="42"/>
      <c r="AH118" s="25">
        <v>26</v>
      </c>
      <c r="AI118" s="50" t="s">
        <v>59</v>
      </c>
      <c r="AJ118" s="50"/>
      <c r="AK118" s="179" t="e">
        <f>IF(VLOOKUP(AH118,NP,32,FALSE)="","",IF(VLOOKUP(AH118,NP,32,FALSE)=0,"",VLOOKUP(AH118,NP,32,FALSE)))</f>
        <v>#REF!</v>
      </c>
      <c r="AL118" s="51" t="e">
        <f>IF(VLOOKUP(AH118,NP,33,FALSE)="","",IF(VLOOKUP(AH118,NP,34,FALSE)=2,"",VLOOKUP(AH118,NP,34,FALSE)))</f>
        <v>#REF!</v>
      </c>
      <c r="AM118" s="51"/>
      <c r="AN118" s="175" t="e">
        <f>IF(VLOOKUP(AH118,NP,33,FALSE)="","",IF(VLOOKUP(AH118,NP,33,FALSE)=0,"",VLOOKUP(AH118,NP,33,FALSE)))</f>
        <v>#REF!</v>
      </c>
      <c r="AO118" s="52"/>
      <c r="AP118" s="53" t="e">
        <f>IF(VLOOKUP(AH118,NP,12,FALSE)=1,VLOOKUP(AH118,NP,4,FALSE),IF(VLOOKUP(AH118,NP,22,FALSE)=1,VLOOKUP(AH118,NP,14,FALSE),""))</f>
        <v>#REF!</v>
      </c>
      <c r="AQ118" s="39" t="e">
        <f>IF(AP118="","",IF(VLOOKUP(AH118,NP,12,FALSE)=1,CONCATENATE(VLOOKUP(AH118,NP,5,FALSE),"  ",VLOOKUP(AH118,NP,6,FALSE)),IF(VLOOKUP(AH118,NP,22,FALSE)=1,CONCATENATE(VLOOKUP(AH118,NP,15,FALSE),"  ",VLOOKUP(AH118,NP,16,FALSE)),"")))</f>
        <v>#REF!</v>
      </c>
      <c r="AR118" s="39"/>
      <c r="AS118" s="39"/>
      <c r="AT118" s="39"/>
      <c r="AU118" s="39"/>
      <c r="AV118" s="39"/>
      <c r="AW118" s="39"/>
      <c r="AX118" s="104" t="s">
        <v>8</v>
      </c>
    </row>
    <row r="119" spans="1:50" ht="12" customHeight="1">
      <c r="A119" s="82"/>
      <c r="B119" s="44"/>
      <c r="C119" s="84"/>
      <c r="D119" s="49"/>
      <c r="E119" s="184"/>
      <c r="F119" s="49"/>
      <c r="G119" s="49"/>
      <c r="H119" s="184"/>
      <c r="I119" s="40"/>
      <c r="J119" s="48"/>
      <c r="K119" s="94"/>
      <c r="L119" s="37"/>
      <c r="M119" s="183"/>
      <c r="N119" s="37"/>
      <c r="O119" s="37"/>
      <c r="P119" s="183"/>
      <c r="Q119" s="40"/>
      <c r="R119" s="114"/>
      <c r="S119" s="119"/>
      <c r="T119" s="120"/>
      <c r="U119" s="193"/>
      <c r="V119" s="120"/>
      <c r="W119" s="120"/>
      <c r="X119" s="193"/>
      <c r="Y119" s="157">
        <v>6</v>
      </c>
      <c r="Z119" s="38" t="e">
        <f>IF(AND(VLOOKUP(R61,NP,12,FALSE)=0,VLOOKUP(R61,NP,22,FALSE)=0),"",IF(VLOOKUP(R61,NP,12,FALSE)=0,VLOOKUP(R61,NP,4,FALSE),IF(VLOOKUP(R61,NP,22,FALSE)=0,VLOOKUP(R61,NP,14,FALSE),"")))</f>
        <v>#REF!</v>
      </c>
      <c r="AA119" s="39" t="e">
        <f>IF(Z119="","",IF(VLOOKUP(R61,NP,12,FALSE)=0,CONCATENATE(VLOOKUP(R61,NP,5,FALSE),"  ",VLOOKUP(R61,NP,6,FALSE)),IF(VLOOKUP(R61,NP,22,FALSE)=0,CONCATENATE(VLOOKUP(R61,NP,15,FALSE),"  ",VLOOKUP(R61,NP,16,FALSE)),"")))</f>
        <v>#REF!</v>
      </c>
      <c r="AB119" s="39"/>
      <c r="AC119" s="165"/>
      <c r="AD119" s="39"/>
      <c r="AE119" s="39"/>
      <c r="AF119" s="165"/>
      <c r="AG119" s="39"/>
      <c r="AH119" s="26"/>
      <c r="AI119" s="41"/>
      <c r="AJ119" s="41"/>
      <c r="AK119" s="172"/>
      <c r="AL119" s="41"/>
      <c r="AM119" s="41"/>
      <c r="AN119" s="172"/>
      <c r="AO119" s="64"/>
      <c r="AP119" s="54"/>
      <c r="AQ119" s="42" t="e">
        <f>IF(AP118="","",IF(VLOOKUP(AH118,NP,12,FALSE)=1,CONCATENATE(VLOOKUP(AH118,NP,8,FALSE)," pts - ",VLOOKUP(AH118,NP,11,FALSE)),IF(VLOOKUP(AH118,NP,22,FALSE)=1,CONCATENATE(VLOOKUP(AH118,NP,18,FALSE)," pts - ",VLOOKUP(AH118,NP,21,FALSE)),"")))</f>
        <v>#REF!</v>
      </c>
      <c r="AR119" s="42"/>
      <c r="AS119" s="42"/>
      <c r="AT119" s="42"/>
      <c r="AU119" s="42"/>
      <c r="AV119" s="42"/>
      <c r="AW119" s="42"/>
      <c r="AX119" s="118"/>
    </row>
    <row r="120" spans="1:50" ht="12" customHeight="1">
      <c r="A120" s="82"/>
      <c r="B120" s="44"/>
      <c r="C120" s="84"/>
      <c r="D120" s="99"/>
      <c r="E120" s="99"/>
      <c r="F120" s="99"/>
      <c r="G120" s="99"/>
      <c r="H120" s="99"/>
      <c r="I120" s="40"/>
      <c r="J120" s="44"/>
      <c r="K120" s="84"/>
      <c r="L120" s="45"/>
      <c r="M120" s="167"/>
      <c r="N120" s="45"/>
      <c r="O120" s="45"/>
      <c r="P120" s="167"/>
      <c r="Q120" s="37"/>
      <c r="R120" s="114"/>
      <c r="S120" s="115"/>
      <c r="T120" s="116"/>
      <c r="U120" s="192"/>
      <c r="V120" s="116"/>
      <c r="W120" s="116"/>
      <c r="X120" s="192"/>
      <c r="Y120" s="117"/>
      <c r="Z120" s="64"/>
      <c r="AA120" s="42" t="e">
        <f>IF(Z119="","",IF(VLOOKUP(R61,NP,12,FALSE)=0,CONCATENATE(VLOOKUP(R61,NP,8,FALSE)," pts - ",VLOOKUP(R61,NP,11,FALSE)),IF(VLOOKUP(R61,NP,22,FALSE)=0,CONCATENATE(VLOOKUP(R61,NP,18,FALSE)," pts - ",VLOOKUP(R61,NP,21,FALSE)),"")))</f>
        <v>#REF!</v>
      </c>
      <c r="AB120" s="42"/>
      <c r="AC120" s="36"/>
      <c r="AD120" s="42"/>
      <c r="AE120" s="42"/>
      <c r="AF120" s="36"/>
      <c r="AG120" s="42"/>
      <c r="AH120" s="8"/>
      <c r="AI120" s="1"/>
      <c r="AJ120" s="6"/>
      <c r="AK120" s="178"/>
      <c r="AL120" s="6"/>
      <c r="AM120" s="6"/>
      <c r="AN120" s="178"/>
      <c r="AO120" s="7"/>
      <c r="AP120" s="55"/>
      <c r="AQ120" s="42" t="e">
        <f>IF(AP118="","",CONCATENATE(IF(VLOOKUP(AH118,NP,23,FALSE)="","",IF(VLOOKUP(AH118,NP,12,FALSE)=1,VLOOKUP(AH118,NP,23,FALSE),-VLOOKUP(AH118,NP,23,FALSE))),IF(VLOOKUP(AH118,NP,24,FALSE)="","",CONCATENATE(" / ",IF(VLOOKUP(AH118,NP,12,FALSE)=1,VLOOKUP(AH118,NP,24,FALSE),-VLOOKUP(AH118,NP,24,FALSE)))),IF(VLOOKUP(AH118,NP,25,FALSE)="","",CONCATENATE(" / ",IF(VLOOKUP(AH118,NP,12,FALSE)=1,VLOOKUP(AH118,NP,25,FALSE),-VLOOKUP(AH118,NP,25,FALSE)))),IF(VLOOKUP(AH118,NP,26,FALSE)="","",CONCATENATE(" / ",IF(VLOOKUP(AH118,NP,12,FALSE)=1,VLOOKUP(AH118,NP,26,FALSE),-VLOOKUP(AH118,NP,26,FALSE)))),IF(VLOOKUP(AH118,NP,27,FALSE)="","",CONCATENATE(" / ",IF(VLOOKUP(AH118,NP,12,FALSE)=1,VLOOKUP(AH118,NP,27,FALSE),-VLOOKUP(AH118,NP,27,FALSE)))),IF(VLOOKUP(AH118,NP,28)="","",CONCATENATE(" / ",IF(VLOOKUP(AH118,NP,12)=1,VLOOKUP(AH118,NP,28),-VLOOKUP(AH118,NP,28)))),IF(VLOOKUP(AH118,NP,29)="","",CONCATENATE(" / ",IF(VLOOKUP(AH118,NP,12)=1,VLOOKUP(AH118,NP,29),-VLOOKUP(AH118,NP,29))))))</f>
        <v>#REF!</v>
      </c>
      <c r="AR120" s="42"/>
      <c r="AS120" s="42"/>
      <c r="AT120" s="42"/>
      <c r="AU120" s="42"/>
      <c r="AV120" s="42"/>
      <c r="AW120" s="42"/>
      <c r="AX120" s="118"/>
    </row>
    <row r="121" spans="1:50" ht="12" customHeight="1">
      <c r="A121" s="82"/>
      <c r="B121" s="44"/>
      <c r="C121" s="84"/>
      <c r="D121" s="37"/>
      <c r="E121" s="183"/>
      <c r="F121" s="37"/>
      <c r="G121" s="37"/>
      <c r="H121" s="183"/>
      <c r="I121" s="40"/>
      <c r="J121" s="48"/>
      <c r="K121" s="93"/>
      <c r="L121" s="49"/>
      <c r="M121" s="184"/>
      <c r="N121" s="49"/>
      <c r="O121" s="49"/>
      <c r="P121" s="184"/>
      <c r="Q121" s="37"/>
      <c r="R121" s="114"/>
      <c r="S121" s="115"/>
      <c r="T121" s="116"/>
      <c r="U121" s="192"/>
      <c r="V121" s="116"/>
      <c r="W121" s="116"/>
      <c r="X121" s="192"/>
      <c r="Y121" s="117"/>
      <c r="Z121" s="25">
        <v>32</v>
      </c>
      <c r="AA121" s="50" t="s">
        <v>59</v>
      </c>
      <c r="AB121" s="50"/>
      <c r="AC121" s="179" t="e">
        <f>IF(VLOOKUP(Z121,NP,32,FALSE)="","",IF(VLOOKUP(Z121,NP,32,FALSE)=0,"",VLOOKUP(Z121,NP,32,FALSE)))</f>
        <v>#REF!</v>
      </c>
      <c r="AD121" s="51" t="e">
        <f>IF(VLOOKUP(Z121,NP,33,FALSE)="","",IF(VLOOKUP(Z121,NP,34,FALSE)=2,"",VLOOKUP(Z121,NP,34,FALSE)))</f>
        <v>#REF!</v>
      </c>
      <c r="AE121" s="51"/>
      <c r="AF121" s="175" t="e">
        <f>IF(VLOOKUP(Z121,NP,33,FALSE)="","",IF(VLOOKUP(Z121,NP,33,FALSE)=0,"",VLOOKUP(Z121,NP,33,FALSE)))</f>
        <v>#REF!</v>
      </c>
      <c r="AG121" s="52"/>
      <c r="AH121" s="53" t="e">
        <f>IF(VLOOKUP(AH118,NP,14,FALSE)=0,"",VLOOKUP(AH118,NP,14,FALSE))</f>
        <v>#REF!</v>
      </c>
      <c r="AI121" s="39" t="e">
        <f>IF(AH121="","",CONCATENATE(VLOOKUP(AH118,NP,15,FALSE),"  ",VLOOKUP(AH118,NP,16,FALSE)))</f>
        <v>#REF!</v>
      </c>
      <c r="AJ121" s="39"/>
      <c r="AK121" s="165"/>
      <c r="AL121" s="39"/>
      <c r="AM121" s="39"/>
      <c r="AN121" s="165"/>
      <c r="AO121" s="39"/>
      <c r="AP121" s="55"/>
      <c r="AQ121" s="41"/>
      <c r="AR121" s="41"/>
      <c r="AS121" s="41"/>
      <c r="AT121" s="41"/>
      <c r="AU121" s="41"/>
      <c r="AV121" s="41"/>
      <c r="AW121" s="64"/>
      <c r="AX121" s="118"/>
    </row>
    <row r="122" spans="1:50" ht="12" customHeight="1">
      <c r="A122" s="82"/>
      <c r="B122" s="44"/>
      <c r="C122" s="84"/>
      <c r="D122" s="45"/>
      <c r="E122" s="167"/>
      <c r="F122" s="45"/>
      <c r="G122" s="45"/>
      <c r="H122" s="167"/>
      <c r="I122" s="37"/>
      <c r="J122" s="40"/>
      <c r="K122" s="78"/>
      <c r="L122" s="40"/>
      <c r="M122" s="82"/>
      <c r="N122" s="40"/>
      <c r="O122" s="40"/>
      <c r="P122" s="82"/>
      <c r="Q122" s="40"/>
      <c r="R122" s="114"/>
      <c r="S122" s="115"/>
      <c r="T122" s="116"/>
      <c r="U122" s="192"/>
      <c r="V122" s="116"/>
      <c r="W122" s="116"/>
      <c r="X122" s="192"/>
      <c r="Y122" s="117"/>
      <c r="Z122" s="41"/>
      <c r="AA122" s="41"/>
      <c r="AB122" s="41"/>
      <c r="AC122" s="172"/>
      <c r="AD122" s="41"/>
      <c r="AE122" s="41"/>
      <c r="AF122" s="172"/>
      <c r="AG122" s="64"/>
      <c r="AH122" s="161">
        <v>6</v>
      </c>
      <c r="AI122" s="58" t="e">
        <f>IF(AH121="","",CONCATENATE(VLOOKUP(AH118,NP,18,FALSE)," pts - ",VLOOKUP(AH118,NP,21,FALSE)))</f>
        <v>#REF!</v>
      </c>
      <c r="AJ122" s="58"/>
      <c r="AK122" s="181"/>
      <c r="AL122" s="58"/>
      <c r="AM122" s="58"/>
      <c r="AN122" s="181"/>
      <c r="AO122" s="58"/>
      <c r="AP122" s="26"/>
      <c r="AQ122" s="41"/>
      <c r="AR122" s="41"/>
      <c r="AS122" s="41"/>
      <c r="AT122" s="41"/>
      <c r="AU122" s="41"/>
      <c r="AV122" s="41"/>
      <c r="AW122" s="37"/>
      <c r="AX122" s="118"/>
    </row>
    <row r="123" spans="1:50" ht="12" customHeight="1">
      <c r="A123" s="82"/>
      <c r="B123" s="44"/>
      <c r="C123" s="84"/>
      <c r="D123" s="49"/>
      <c r="E123" s="184"/>
      <c r="F123" s="49"/>
      <c r="G123" s="49"/>
      <c r="H123" s="184"/>
      <c r="I123" s="40"/>
      <c r="J123" s="40"/>
      <c r="K123" s="78"/>
      <c r="L123" s="40"/>
      <c r="M123" s="82"/>
      <c r="N123" s="40"/>
      <c r="O123" s="40"/>
      <c r="P123" s="82"/>
      <c r="Q123" s="40"/>
      <c r="R123" s="114"/>
      <c r="S123" s="119"/>
      <c r="T123" s="120"/>
      <c r="U123" s="193"/>
      <c r="V123" s="120"/>
      <c r="W123" s="120"/>
      <c r="X123" s="193"/>
      <c r="Y123" s="157">
        <v>7</v>
      </c>
      <c r="Z123" s="38" t="e">
        <f>IF(AND(VLOOKUP(R85,NP,12,FALSE)=0,VLOOKUP(R85,NP,22,FALSE)=0),"",IF(VLOOKUP(R85,NP,12,FALSE)=0,VLOOKUP(R85,NP,4,FALSE),IF(VLOOKUP(R85,NP,22,FALSE)=0,VLOOKUP(R85,NP,14,FALSE),"")))</f>
        <v>#REF!</v>
      </c>
      <c r="AA123" s="39" t="e">
        <f>IF(Z123="","",IF(VLOOKUP(R85,NP,12,FALSE)=0,CONCATENATE(VLOOKUP(R85,NP,5,FALSE),"  ",VLOOKUP(R85,NP,6,FALSE)),IF(VLOOKUP(R85,NP,22,FALSE)=0,CONCATENATE(VLOOKUP(R85,NP,15,FALSE),"  ",VLOOKUP(R85,NP,16,FALSE)),"")))</f>
        <v>#REF!</v>
      </c>
      <c r="AB123" s="39"/>
      <c r="AC123" s="165"/>
      <c r="AD123" s="39"/>
      <c r="AE123" s="39"/>
      <c r="AF123" s="165"/>
      <c r="AG123" s="39"/>
      <c r="AH123" s="55"/>
      <c r="AI123" s="42" t="e">
        <f>IF(AH121="","",CONCATENATE(IF(VLOOKUP(Z121,NP,23,FALSE)="","",IF(VLOOKUP(Z121,NP,12,FALSE)=1,VLOOKUP(Z121,NP,23,FALSE),-VLOOKUP(Z121,NP,23,FALSE))),IF(VLOOKUP(Z121,NP,24,FALSE)="","",CONCATENATE(" / ",IF(VLOOKUP(Z121,NP,12,FALSE)=1,VLOOKUP(Z121,NP,24,FALSE),-VLOOKUP(Z121,NP,24,FALSE)))),IF(VLOOKUP(Z121,NP,25,FALSE)="","",CONCATENATE(" / ",IF(VLOOKUP(Z121,NP,12,FALSE)=1,VLOOKUP(Z121,NP,25,FALSE),-VLOOKUP(Z121,NP,25,FALSE)))),IF(VLOOKUP(Z121,NP,26,FALSE)="","",CONCATENATE(" / ",IF(VLOOKUP(Z121,NP,12,FALSE)=1,VLOOKUP(Z121,NP,26,FALSE),-VLOOKUP(Z121,NP,26,FALSE)))),IF(VLOOKUP(Z121,NP,27,FALSE)="","",CONCATENATE(" / ",IF(VLOOKUP(Z121,NP,12,FALSE)=1,VLOOKUP(Z121,NP,27,FALSE),-VLOOKUP(Z121,NP,27,FALSE)))),IF(VLOOKUP(Z121,NP,28)="","",CONCATENATE(" / ",IF(VLOOKUP(Z121,NP,12)=1,VLOOKUP(Z121,NP,28),-VLOOKUP(Z121,NP,28)))),IF(VLOOKUP(Z121,NP,29)="","",CONCATENATE(" / ",IF(VLOOKUP(Z121,NP,12)=1,VLOOKUP(Z121,NP,29),-VLOOKUP(Z121,NP,29))))))</f>
        <v>#REF!</v>
      </c>
      <c r="AJ123" s="42"/>
      <c r="AK123" s="36"/>
      <c r="AL123" s="42"/>
      <c r="AM123" s="42"/>
      <c r="AN123" s="36"/>
      <c r="AO123" s="42"/>
      <c r="AP123" s="38" t="e">
        <f>IF(AND(VLOOKUP(AH118,NP,12,FALSE)=0,VLOOKUP(AH118,NP,22,FALSE)=0),"",IF(VLOOKUP(AH118,NP,12,FALSE)=0,VLOOKUP(AH118,NP,4,FALSE),IF(VLOOKUP(AH118,NP,22,FALSE)=0,VLOOKUP(AH118,NP,14,FALSE),"")))</f>
        <v>#REF!</v>
      </c>
      <c r="AQ123" s="39" t="e">
        <f>IF(AP123="","",IF(VLOOKUP(AH118,NP,12,FALSE)=0,CONCATENATE(VLOOKUP(AH118,NP,5,FALSE),"  ",VLOOKUP(AH118,NP,6,FALSE)),IF(VLOOKUP(AH118,NP,22,FALSE)=0,CONCATENATE(VLOOKUP(AH118,NP,15,FALSE),"  ",VLOOKUP(AH118,NP,16,FALSE)),"")))</f>
        <v>#REF!</v>
      </c>
      <c r="AR123" s="39"/>
      <c r="AS123" s="39"/>
      <c r="AT123" s="39"/>
      <c r="AU123" s="39"/>
      <c r="AV123" s="39"/>
      <c r="AW123" s="39"/>
      <c r="AX123" s="104" t="s">
        <v>9</v>
      </c>
    </row>
    <row r="124" spans="1:50" ht="12" customHeight="1">
      <c r="A124" s="82"/>
      <c r="B124" s="44"/>
      <c r="C124" s="84"/>
      <c r="D124" s="45"/>
      <c r="E124" s="167"/>
      <c r="F124" s="45"/>
      <c r="G124" s="45"/>
      <c r="H124" s="167"/>
      <c r="I124" s="37"/>
      <c r="J124" s="40"/>
      <c r="K124" s="78"/>
      <c r="L124" s="40"/>
      <c r="M124" s="82"/>
      <c r="N124" s="40"/>
      <c r="O124" s="40"/>
      <c r="P124" s="82"/>
      <c r="Q124" s="40"/>
      <c r="R124" s="114"/>
      <c r="S124" s="117"/>
      <c r="T124" s="117"/>
      <c r="U124" s="180"/>
      <c r="V124" s="117"/>
      <c r="W124" s="117"/>
      <c r="X124" s="180"/>
      <c r="Y124" s="117"/>
      <c r="Z124" s="64"/>
      <c r="AA124" s="42" t="e">
        <f>IF(Z123="","",IF(VLOOKUP(R85,NP,12,FALSE)=0,CONCATENATE(VLOOKUP(R85,NP,8,FALSE)," pts - ",VLOOKUP(R85,NP,11,FALSE)),IF(VLOOKUP(R85,NP,22,FALSE)=0,CONCATENATE(VLOOKUP(R85,NP,18,FALSE)," pts - ",VLOOKUP(R85,NP,21,FALSE)),"")))</f>
        <v>#REF!</v>
      </c>
      <c r="AB124" s="42"/>
      <c r="AC124" s="36"/>
      <c r="AD124" s="42"/>
      <c r="AE124" s="42"/>
      <c r="AF124" s="36"/>
      <c r="AG124" s="42"/>
      <c r="AH124" s="114"/>
      <c r="AI124" s="117"/>
      <c r="AJ124" s="117"/>
      <c r="AK124" s="180"/>
      <c r="AL124" s="117"/>
      <c r="AM124" s="117"/>
      <c r="AN124" s="180"/>
      <c r="AO124" s="117"/>
      <c r="AP124" s="64"/>
      <c r="AQ124" s="42" t="e">
        <f>IF(AP123="","",IF(VLOOKUP(AH118,NP,12,FALSE)=0,CONCATENATE(VLOOKUP(AH118,NP,8,FALSE)," pts - ",VLOOKUP(AH118,NP,11,FALSE)),IF(VLOOKUP(AH118,NP,22,FALSE)=0,CONCATENATE(VLOOKUP(AH118,NP,18,FALSE)," pts - ",VLOOKUP(AH118,NP,21,FALSE)),"")))</f>
        <v>#REF!</v>
      </c>
      <c r="AR124" s="42"/>
      <c r="AS124" s="42"/>
      <c r="AT124" s="42"/>
      <c r="AU124" s="42"/>
      <c r="AV124" s="42"/>
      <c r="AW124" s="42"/>
      <c r="AX124" s="118"/>
    </row>
    <row r="125" spans="1:50" ht="12" customHeight="1">
      <c r="A125" s="82"/>
      <c r="B125" s="44"/>
      <c r="C125" s="84"/>
      <c r="D125" s="49"/>
      <c r="E125" s="184"/>
      <c r="F125" s="49"/>
      <c r="G125" s="49"/>
      <c r="H125" s="184"/>
      <c r="I125" s="40"/>
      <c r="J125" s="40"/>
      <c r="K125" s="78"/>
      <c r="L125" s="40"/>
      <c r="M125" s="82"/>
      <c r="N125" s="40"/>
      <c r="O125" s="40"/>
      <c r="P125" s="82"/>
      <c r="Q125" s="40"/>
      <c r="R125" s="114"/>
      <c r="S125" s="117"/>
      <c r="T125" s="117"/>
      <c r="U125" s="180"/>
      <c r="V125" s="117"/>
      <c r="W125" s="117"/>
      <c r="X125" s="180"/>
      <c r="Y125" s="117"/>
      <c r="Z125" s="114"/>
      <c r="AA125" s="115"/>
      <c r="AB125" s="116"/>
      <c r="AC125" s="192"/>
      <c r="AD125" s="116"/>
      <c r="AE125" s="116"/>
      <c r="AF125" s="192"/>
      <c r="AG125" s="117"/>
      <c r="AH125" s="86"/>
      <c r="AI125" s="112"/>
      <c r="AJ125" s="112"/>
      <c r="AK125" s="112"/>
      <c r="AL125" s="112"/>
      <c r="AM125" s="112"/>
      <c r="AN125" s="112"/>
      <c r="AO125" s="113"/>
      <c r="AP125" s="114"/>
      <c r="AQ125" s="117"/>
      <c r="AR125" s="117"/>
      <c r="AS125" s="117"/>
      <c r="AT125" s="117"/>
      <c r="AU125" s="117"/>
      <c r="AV125" s="117"/>
      <c r="AW125" s="117"/>
      <c r="AX125" s="118"/>
    </row>
    <row r="126" spans="1:50" ht="12" customHeight="1">
      <c r="A126" s="82"/>
      <c r="B126" s="44"/>
      <c r="C126" s="84"/>
      <c r="D126" s="49"/>
      <c r="E126" s="184"/>
      <c r="F126" s="49"/>
      <c r="G126" s="49"/>
      <c r="H126" s="184"/>
      <c r="I126" s="40"/>
      <c r="J126" s="40"/>
      <c r="K126" s="78"/>
      <c r="L126" s="40"/>
      <c r="M126" s="82"/>
      <c r="N126" s="40"/>
      <c r="O126" s="40"/>
      <c r="P126" s="82"/>
      <c r="Q126" s="40"/>
      <c r="R126" s="114"/>
      <c r="S126" s="117"/>
      <c r="T126" s="117"/>
      <c r="U126" s="180"/>
      <c r="V126" s="117"/>
      <c r="W126" s="117"/>
      <c r="X126" s="180"/>
      <c r="Y126" s="117"/>
      <c r="Z126" s="114"/>
      <c r="AA126" s="115"/>
      <c r="AB126" s="116"/>
      <c r="AC126" s="192"/>
      <c r="AD126" s="116"/>
      <c r="AE126" s="116"/>
      <c r="AF126" s="192"/>
      <c r="AG126" s="117"/>
      <c r="AH126" s="91"/>
      <c r="AI126" s="91"/>
      <c r="AJ126" s="91"/>
      <c r="AK126" s="91"/>
      <c r="AL126" s="91"/>
      <c r="AM126" s="91"/>
      <c r="AN126" s="91"/>
      <c r="AO126" s="91"/>
      <c r="AP126" s="114"/>
      <c r="AQ126" s="117"/>
      <c r="AR126" s="117"/>
      <c r="AS126" s="117"/>
      <c r="AT126" s="117"/>
      <c r="AU126" s="117"/>
      <c r="AV126" s="117"/>
      <c r="AW126" s="117"/>
      <c r="AX126" s="118"/>
    </row>
    <row r="127" spans="1:50" ht="12" customHeight="1">
      <c r="A127" s="82"/>
      <c r="B127" s="44"/>
      <c r="C127" s="84"/>
      <c r="D127" s="99"/>
      <c r="E127" s="99"/>
      <c r="F127" s="99"/>
      <c r="G127" s="99"/>
      <c r="H127" s="99"/>
      <c r="I127" s="40"/>
      <c r="J127" s="44"/>
      <c r="K127" s="84"/>
      <c r="L127" s="45"/>
      <c r="M127" s="167"/>
      <c r="N127" s="45"/>
      <c r="O127" s="45"/>
      <c r="P127" s="167"/>
      <c r="Q127" s="37"/>
      <c r="R127" s="114"/>
      <c r="S127" s="117"/>
      <c r="T127" s="117"/>
      <c r="U127" s="180"/>
      <c r="V127" s="117"/>
      <c r="W127" s="117"/>
      <c r="X127" s="180"/>
      <c r="Y127" s="117"/>
      <c r="Z127" s="114"/>
      <c r="AA127" s="115"/>
      <c r="AB127" s="116"/>
      <c r="AC127" s="192"/>
      <c r="AD127" s="116"/>
      <c r="AE127" s="116"/>
      <c r="AF127" s="192"/>
      <c r="AG127" s="117"/>
      <c r="AH127" s="95" t="s">
        <v>10</v>
      </c>
      <c r="AI127" s="95"/>
      <c r="AJ127" s="95"/>
      <c r="AK127" s="95"/>
      <c r="AL127" s="95"/>
      <c r="AM127" s="95"/>
      <c r="AN127" s="95"/>
      <c r="AO127" s="95"/>
      <c r="AP127" s="114"/>
      <c r="AQ127" s="117"/>
      <c r="AR127" s="117"/>
      <c r="AS127" s="117"/>
      <c r="AT127" s="117"/>
      <c r="AU127" s="117"/>
      <c r="AV127" s="117"/>
      <c r="AW127" s="117"/>
      <c r="AX127" s="118"/>
    </row>
    <row r="128" spans="1:50" ht="12" customHeight="1">
      <c r="A128" s="82"/>
      <c r="B128" s="44"/>
      <c r="C128" s="84"/>
      <c r="D128" s="37"/>
      <c r="E128" s="183"/>
      <c r="F128" s="37"/>
      <c r="G128" s="37"/>
      <c r="H128" s="183"/>
      <c r="I128" s="40"/>
      <c r="J128" s="37"/>
      <c r="K128" s="93"/>
      <c r="L128" s="49"/>
      <c r="M128" s="184"/>
      <c r="N128" s="49"/>
      <c r="O128" s="49"/>
      <c r="P128" s="184"/>
      <c r="Q128" s="40"/>
      <c r="R128" s="114"/>
      <c r="S128" s="117"/>
      <c r="T128" s="117"/>
      <c r="U128" s="180"/>
      <c r="V128" s="117"/>
      <c r="W128" s="117"/>
      <c r="X128" s="180"/>
      <c r="Y128" s="117"/>
      <c r="Z128" s="114"/>
      <c r="AA128" s="115"/>
      <c r="AB128" s="116"/>
      <c r="AC128" s="192"/>
      <c r="AD128" s="116"/>
      <c r="AE128" s="116"/>
      <c r="AF128" s="192"/>
      <c r="AG128" s="117"/>
      <c r="AH128" s="114"/>
      <c r="AI128" s="117"/>
      <c r="AJ128" s="117"/>
      <c r="AK128" s="180"/>
      <c r="AL128" s="117"/>
      <c r="AM128" s="117"/>
      <c r="AN128" s="180"/>
      <c r="AO128" s="117"/>
      <c r="AP128" s="114"/>
      <c r="AQ128" s="117"/>
      <c r="AR128" s="117"/>
      <c r="AS128" s="117"/>
      <c r="AT128" s="117"/>
      <c r="AU128" s="117"/>
      <c r="AV128" s="117"/>
      <c r="AW128" s="117"/>
      <c r="AX128" s="118"/>
    </row>
    <row r="129" spans="1:50" ht="12" customHeight="1">
      <c r="A129" s="82"/>
      <c r="B129" s="44"/>
      <c r="C129" s="84"/>
      <c r="D129" s="45"/>
      <c r="E129" s="167"/>
      <c r="F129" s="45"/>
      <c r="G129" s="45"/>
      <c r="H129" s="167"/>
      <c r="I129" s="37"/>
      <c r="J129" s="48"/>
      <c r="K129" s="97"/>
      <c r="L129" s="98"/>
      <c r="M129" s="141"/>
      <c r="N129" s="98"/>
      <c r="O129" s="98"/>
      <c r="P129" s="141"/>
      <c r="Q129" s="40"/>
      <c r="R129" s="114"/>
      <c r="S129" s="117"/>
      <c r="T129" s="117"/>
      <c r="U129" s="180"/>
      <c r="V129" s="117"/>
      <c r="W129" s="117"/>
      <c r="X129" s="180"/>
      <c r="Y129" s="117"/>
      <c r="Z129" s="114"/>
      <c r="AA129" s="119"/>
      <c r="AB129" s="120"/>
      <c r="AC129" s="193"/>
      <c r="AD129" s="120"/>
      <c r="AE129" s="120"/>
      <c r="AF129" s="193"/>
      <c r="AG129" s="157">
        <v>8</v>
      </c>
      <c r="AH129" s="38" t="e">
        <f>IF(AND(VLOOKUP(Z115,NP,12,FALSE)=0,VLOOKUP(Z115,NP,22,FALSE)=0),"",IF(VLOOKUP(Z115,NP,12,FALSE)=0,VLOOKUP(Z115,NP,4,FALSE),IF(VLOOKUP(Z115,NP,22,FALSE)=0,VLOOKUP(Z115,NP,14,FALSE),"")))</f>
        <v>#REF!</v>
      </c>
      <c r="AI129" s="39" t="e">
        <f>IF(AH129="","",IF(VLOOKUP(Z115,NP,12,FALSE)=0,CONCATENATE(VLOOKUP(Z115,NP,5,FALSE),"  ",VLOOKUP(Z115,NP,6,FALSE)),IF(VLOOKUP(Z115,NP,22,FALSE)=0,CONCATENATE(VLOOKUP(Z115,NP,15,FALSE),"  ",VLOOKUP(Z115,NP,16,FALSE)),"")))</f>
        <v>#REF!</v>
      </c>
      <c r="AJ129" s="39"/>
      <c r="AK129" s="165"/>
      <c r="AL129" s="39"/>
      <c r="AM129" s="39"/>
      <c r="AN129" s="165"/>
      <c r="AO129" s="39"/>
      <c r="AP129" s="26"/>
      <c r="AQ129" s="41"/>
      <c r="AR129" s="41"/>
      <c r="AS129" s="41"/>
      <c r="AT129" s="41"/>
      <c r="AU129" s="41"/>
      <c r="AV129" s="41"/>
      <c r="AW129" s="41"/>
      <c r="AX129" s="118"/>
    </row>
    <row r="130" spans="1:50" ht="12" customHeight="1">
      <c r="A130" s="82"/>
      <c r="B130" s="44"/>
      <c r="C130" s="84"/>
      <c r="D130" s="49"/>
      <c r="E130" s="184"/>
      <c r="F130" s="49"/>
      <c r="G130" s="49"/>
      <c r="H130" s="184"/>
      <c r="I130" s="40"/>
      <c r="J130" s="48"/>
      <c r="K130" s="100"/>
      <c r="L130" s="99"/>
      <c r="M130" s="99"/>
      <c r="N130" s="99"/>
      <c r="O130" s="99"/>
      <c r="P130" s="99"/>
      <c r="Q130" s="40"/>
      <c r="R130" s="114"/>
      <c r="S130" s="117"/>
      <c r="T130" s="117"/>
      <c r="U130" s="180"/>
      <c r="V130" s="117"/>
      <c r="W130" s="117"/>
      <c r="X130" s="180"/>
      <c r="Y130" s="117"/>
      <c r="Z130" s="114"/>
      <c r="AA130" s="115"/>
      <c r="AB130" s="116"/>
      <c r="AC130" s="192"/>
      <c r="AD130" s="116"/>
      <c r="AE130" s="116"/>
      <c r="AF130" s="192"/>
      <c r="AG130" s="117"/>
      <c r="AH130" s="64"/>
      <c r="AI130" s="42" t="e">
        <f>IF(AH129="","",IF(VLOOKUP(Z115,NP,12,FALSE)=0,CONCATENATE(VLOOKUP(Z115,NP,8,FALSE)," pts - ",VLOOKUP(Z115,NP,11,FALSE)),IF(VLOOKUP(Z115,NP,22,FALSE)=0,CONCATENATE(VLOOKUP(Z115,NP,18,FALSE)," pts - ",VLOOKUP(Z115,NP,21,FALSE)),"")))</f>
        <v>#REF!</v>
      </c>
      <c r="AJ130" s="42"/>
      <c r="AK130" s="36"/>
      <c r="AL130" s="42"/>
      <c r="AM130" s="42"/>
      <c r="AN130" s="36"/>
      <c r="AO130" s="42"/>
      <c r="AP130" s="55"/>
      <c r="AQ130" s="41"/>
      <c r="AR130" s="41"/>
      <c r="AS130" s="41"/>
      <c r="AT130" s="41"/>
      <c r="AU130" s="41"/>
      <c r="AV130" s="41"/>
      <c r="AW130" s="41"/>
      <c r="AX130" s="118"/>
    </row>
    <row r="131" spans="1:50" ht="12" customHeight="1">
      <c r="A131" s="82"/>
      <c r="B131" s="44"/>
      <c r="C131" s="84"/>
      <c r="D131" s="45"/>
      <c r="E131" s="167"/>
      <c r="F131" s="45"/>
      <c r="G131" s="45"/>
      <c r="H131" s="167"/>
      <c r="I131" s="37"/>
      <c r="J131" s="48"/>
      <c r="K131" s="94"/>
      <c r="L131" s="37"/>
      <c r="M131" s="183"/>
      <c r="N131" s="37"/>
      <c r="O131" s="37"/>
      <c r="P131" s="183"/>
      <c r="Q131" s="40"/>
      <c r="R131" s="114"/>
      <c r="S131" s="117"/>
      <c r="T131" s="117"/>
      <c r="U131" s="180"/>
      <c r="V131" s="117"/>
      <c r="W131" s="117"/>
      <c r="X131" s="180"/>
      <c r="Y131" s="117"/>
      <c r="Z131" s="114"/>
      <c r="AA131" s="115"/>
      <c r="AB131" s="116"/>
      <c r="AC131" s="192"/>
      <c r="AD131" s="116"/>
      <c r="AE131" s="116"/>
      <c r="AF131" s="192"/>
      <c r="AG131" s="117"/>
      <c r="AH131" s="25">
        <v>28</v>
      </c>
      <c r="AI131" s="50" t="s">
        <v>59</v>
      </c>
      <c r="AJ131" s="50"/>
      <c r="AK131" s="179" t="e">
        <f>IF(VLOOKUP(AH131,NP,32,FALSE)="","",IF(VLOOKUP(AH131,NP,32,FALSE)=0,"",VLOOKUP(AH131,NP,32,FALSE)))</f>
        <v>#REF!</v>
      </c>
      <c r="AL131" s="51" t="e">
        <f>IF(VLOOKUP(AH131,NP,33,FALSE)="","",IF(VLOOKUP(AH131,NP,34,FALSE)=2,"",VLOOKUP(AH131,NP,34,FALSE)))</f>
        <v>#REF!</v>
      </c>
      <c r="AM131" s="51"/>
      <c r="AN131" s="175" t="e">
        <f>IF(VLOOKUP(AH131,NP,33,FALSE)="","",IF(VLOOKUP(AH131,NP,33,FALSE)=0,"",VLOOKUP(AH131,NP,33,FALSE)))</f>
        <v>#REF!</v>
      </c>
      <c r="AO131" s="52"/>
      <c r="AP131" s="53" t="e">
        <f>IF(VLOOKUP(AH131,NP,12,FALSE)=1,VLOOKUP(AH131,NP,4,FALSE),IF(VLOOKUP(AH131,NP,22,FALSE)=1,VLOOKUP(AH131,NP,14,FALSE),""))</f>
        <v>#REF!</v>
      </c>
      <c r="AQ131" s="39" t="e">
        <f>IF(AP131="","",IF(VLOOKUP(AH131,NP,12,FALSE)=1,CONCATENATE(VLOOKUP(AH131,NP,5,FALSE),"  ",VLOOKUP(AH131,NP,6,FALSE)),IF(VLOOKUP(AH131,NP,22,FALSE)=1,CONCATENATE(VLOOKUP(AH131,NP,15,FALSE),"  ",VLOOKUP(AH131,NP,16,FALSE)),"")))</f>
        <v>#REF!</v>
      </c>
      <c r="AR131" s="39"/>
      <c r="AS131" s="39"/>
      <c r="AT131" s="39"/>
      <c r="AU131" s="39"/>
      <c r="AV131" s="39"/>
      <c r="AW131" s="39"/>
      <c r="AX131" s="104" t="s">
        <v>11</v>
      </c>
    </row>
    <row r="132" spans="1:50" ht="12" customHeight="1">
      <c r="A132" s="82"/>
      <c r="B132" s="44"/>
      <c r="C132" s="84"/>
      <c r="D132" s="49"/>
      <c r="E132" s="184"/>
      <c r="F132" s="49"/>
      <c r="G132" s="49"/>
      <c r="H132" s="184"/>
      <c r="I132" s="40"/>
      <c r="J132" s="48"/>
      <c r="K132" s="94"/>
      <c r="L132" s="37"/>
      <c r="M132" s="183"/>
      <c r="N132" s="37"/>
      <c r="O132" s="37"/>
      <c r="P132" s="183"/>
      <c r="Q132" s="40"/>
      <c r="R132" s="114"/>
      <c r="S132" s="117"/>
      <c r="T132" s="117"/>
      <c r="U132" s="180"/>
      <c r="V132" s="117"/>
      <c r="W132" s="117"/>
      <c r="X132" s="180"/>
      <c r="Y132" s="117"/>
      <c r="Z132" s="114"/>
      <c r="AA132" s="115"/>
      <c r="AB132" s="116"/>
      <c r="AC132" s="192"/>
      <c r="AD132" s="116"/>
      <c r="AE132" s="116"/>
      <c r="AF132" s="192"/>
      <c r="AG132" s="117"/>
      <c r="AH132" s="41"/>
      <c r="AI132" s="41"/>
      <c r="AJ132" s="41"/>
      <c r="AK132" s="172"/>
      <c r="AL132" s="41"/>
      <c r="AM132" s="41"/>
      <c r="AN132" s="172"/>
      <c r="AO132" s="64"/>
      <c r="AP132" s="54"/>
      <c r="AQ132" s="42" t="e">
        <f>IF(AP131="","",IF(VLOOKUP(AH131,NP,12,FALSE)=1,CONCATENATE(VLOOKUP(AH131,NP,8,FALSE)," pts - ",VLOOKUP(AH131,NP,11,FALSE)),IF(VLOOKUP(AH131,NP,22,FALSE)=1,CONCATENATE(VLOOKUP(AH131,NP,18,FALSE)," pts - ",VLOOKUP(AH131,NP,21,FALSE)),"")))</f>
        <v>#REF!</v>
      </c>
      <c r="AR132" s="42"/>
      <c r="AS132" s="42"/>
      <c r="AT132" s="42"/>
      <c r="AU132" s="42"/>
      <c r="AV132" s="42"/>
      <c r="AW132" s="42"/>
      <c r="AX132" s="118"/>
    </row>
    <row r="133" spans="1:50" ht="12" customHeight="1">
      <c r="A133" s="82"/>
      <c r="B133" s="44"/>
      <c r="C133" s="84"/>
      <c r="D133" s="99"/>
      <c r="E133" s="99"/>
      <c r="F133" s="99"/>
      <c r="G133" s="99"/>
      <c r="H133" s="99"/>
      <c r="I133" s="40"/>
      <c r="J133" s="44"/>
      <c r="K133" s="84"/>
      <c r="L133" s="45"/>
      <c r="M133" s="167"/>
      <c r="N133" s="45"/>
      <c r="O133" s="45"/>
      <c r="P133" s="167"/>
      <c r="Q133" s="37"/>
      <c r="R133" s="114"/>
      <c r="S133" s="117"/>
      <c r="T133" s="117"/>
      <c r="U133" s="180"/>
      <c r="V133" s="117"/>
      <c r="W133" s="117"/>
      <c r="X133" s="180"/>
      <c r="Y133" s="117"/>
      <c r="Z133" s="114"/>
      <c r="AA133" s="119"/>
      <c r="AB133" s="120"/>
      <c r="AC133" s="193"/>
      <c r="AD133" s="120"/>
      <c r="AE133" s="120"/>
      <c r="AF133" s="193"/>
      <c r="AG133" s="157">
        <v>7</v>
      </c>
      <c r="AH133" s="38" t="e">
        <f>IF(AND(VLOOKUP(Z121,NP,12,FALSE)=0,VLOOKUP(Z121,NP,22,FALSE)=0),"",IF(VLOOKUP(Z121,NP,12,FALSE)=0,VLOOKUP(Z121,NP,4,FALSE),IF(VLOOKUP(Z121,NP,22,FALSE)=0,VLOOKUP(Z121,NP,14,FALSE),"")))</f>
        <v>#REF!</v>
      </c>
      <c r="AI133" s="39" t="e">
        <f>IF(AH133="","",IF(VLOOKUP(Z121,NP,12,FALSE)=0,CONCATENATE(VLOOKUP(Z121,NP,5,FALSE),"  ",VLOOKUP(Z121,NP,6,FALSE)),IF(VLOOKUP(Z121,NP,22,FALSE)=0,CONCATENATE(VLOOKUP(Z121,NP,15,FALSE),"  ",VLOOKUP(Z121,NP,16,FALSE)),"")))</f>
        <v>#REF!</v>
      </c>
      <c r="AJ133" s="39"/>
      <c r="AK133" s="165"/>
      <c r="AL133" s="39"/>
      <c r="AM133" s="39"/>
      <c r="AN133" s="165"/>
      <c r="AO133" s="39"/>
      <c r="AP133" s="55"/>
      <c r="AQ133" s="42" t="e">
        <f>IF(AP131="","",CONCATENATE(IF(VLOOKUP(AH131,NP,23,FALSE)="","",IF(VLOOKUP(AH131,NP,12,FALSE)=1,VLOOKUP(AH131,NP,23,FALSE),-VLOOKUP(AH131,NP,23,FALSE))),IF(VLOOKUP(AH131,NP,24,FALSE)="","",CONCATENATE(" / ",IF(VLOOKUP(AH131,NP,12,FALSE)=1,VLOOKUP(AH131,NP,24,FALSE),-VLOOKUP(AH131,NP,24,FALSE)))),IF(VLOOKUP(AH131,NP,25,FALSE)="","",CONCATENATE(" / ",IF(VLOOKUP(AH131,NP,12,FALSE)=1,VLOOKUP(AH131,NP,25,FALSE),-VLOOKUP(AH131,NP,25,FALSE)))),IF(VLOOKUP(AH131,NP,26,FALSE)="","",CONCATENATE(" / ",IF(VLOOKUP(AH131,NP,12,FALSE)=1,VLOOKUP(AH131,NP,26,FALSE),-VLOOKUP(AH131,NP,26,FALSE)))),IF(VLOOKUP(AH131,NP,27,FALSE)="","",CONCATENATE(" / ",IF(VLOOKUP(AH131,NP,12,FALSE)=1,VLOOKUP(AH131,NP,27,FALSE),-VLOOKUP(AH131,NP,27,FALSE)))),IF(VLOOKUP(AH131,NP,28)="","",CONCATENATE(" / ",IF(VLOOKUP(AH131,NP,12)=1,VLOOKUP(AH131,NP,28),-VLOOKUP(AH131,NP,28)))),IF(VLOOKUP(AH131,NP,29)="","",CONCATENATE(" / ",IF(VLOOKUP(AH131,NP,12)=1,VLOOKUP(AH131,NP,29),-VLOOKUP(AH131,NP,29))))))</f>
        <v>#REF!</v>
      </c>
      <c r="AR133" s="42"/>
      <c r="AS133" s="42"/>
      <c r="AT133" s="42"/>
      <c r="AU133" s="42"/>
      <c r="AV133" s="42"/>
      <c r="AW133" s="42"/>
      <c r="AX133" s="118"/>
    </row>
    <row r="134" spans="1:50" ht="12" customHeight="1">
      <c r="A134" s="82"/>
      <c r="B134" s="44"/>
      <c r="C134" s="84"/>
      <c r="D134" s="37"/>
      <c r="E134" s="183"/>
      <c r="F134" s="37"/>
      <c r="G134" s="37"/>
      <c r="H134" s="183"/>
      <c r="I134" s="40"/>
      <c r="J134" s="48"/>
      <c r="K134" s="93"/>
      <c r="L134" s="49"/>
      <c r="M134" s="184"/>
      <c r="N134" s="49"/>
      <c r="O134" s="49"/>
      <c r="P134" s="184"/>
      <c r="Q134" s="37"/>
      <c r="R134" s="114"/>
      <c r="S134" s="117"/>
      <c r="T134" s="117"/>
      <c r="U134" s="180"/>
      <c r="V134" s="117"/>
      <c r="W134" s="117"/>
      <c r="X134" s="180"/>
      <c r="Y134" s="117"/>
      <c r="Z134" s="114"/>
      <c r="AA134" s="117"/>
      <c r="AB134" s="117"/>
      <c r="AC134" s="180"/>
      <c r="AD134" s="117"/>
      <c r="AE134" s="117"/>
      <c r="AF134" s="180"/>
      <c r="AG134" s="117"/>
      <c r="AH134" s="64"/>
      <c r="AI134" s="42" t="e">
        <f>IF(AH133="","",IF(VLOOKUP(Z121,NP,12,FALSE)=0,CONCATENATE(VLOOKUP(Z121,NP,8,FALSE)," pts - ",VLOOKUP(Z121,NP,11,FALSE)),IF(VLOOKUP(Z121,NP,22,FALSE)=0,CONCATENATE(VLOOKUP(Z121,NP,18,FALSE)," pts - ",VLOOKUP(Z121,NP,21,FALSE)),"")))</f>
        <v>#REF!</v>
      </c>
      <c r="AJ134" s="42"/>
      <c r="AK134" s="36"/>
      <c r="AL134" s="42"/>
      <c r="AM134" s="42"/>
      <c r="AN134" s="36"/>
      <c r="AO134" s="42"/>
      <c r="AP134" s="109"/>
      <c r="AQ134" s="41"/>
      <c r="AR134" s="41"/>
      <c r="AS134" s="41"/>
      <c r="AT134" s="41"/>
      <c r="AU134" s="41"/>
      <c r="AV134" s="41"/>
      <c r="AW134" s="64"/>
      <c r="AX134" s="118"/>
    </row>
    <row r="135" spans="1:50" ht="12" customHeight="1">
      <c r="A135" s="82"/>
      <c r="B135" s="44"/>
      <c r="C135" s="84"/>
      <c r="D135" s="45"/>
      <c r="E135" s="167"/>
      <c r="F135" s="45"/>
      <c r="G135" s="45"/>
      <c r="H135" s="167"/>
      <c r="I135" s="37"/>
      <c r="J135" s="40"/>
      <c r="K135" s="78"/>
      <c r="L135" s="40"/>
      <c r="M135" s="82"/>
      <c r="N135" s="40"/>
      <c r="O135" s="40"/>
      <c r="P135" s="82"/>
      <c r="Q135" s="40"/>
      <c r="R135" s="114"/>
      <c r="S135" s="117"/>
      <c r="T135" s="117"/>
      <c r="U135" s="180"/>
      <c r="V135" s="117"/>
      <c r="W135" s="117"/>
      <c r="X135" s="180"/>
      <c r="Y135" s="117"/>
      <c r="Z135" s="114"/>
      <c r="AA135" s="117"/>
      <c r="AB135" s="117"/>
      <c r="AC135" s="180"/>
      <c r="AD135" s="117"/>
      <c r="AE135" s="117"/>
      <c r="AF135" s="180"/>
      <c r="AG135" s="117"/>
      <c r="AH135" s="26"/>
      <c r="AI135" s="110"/>
      <c r="AJ135" s="111"/>
      <c r="AK135" s="171"/>
      <c r="AL135" s="111"/>
      <c r="AM135" s="111"/>
      <c r="AN135" s="171"/>
      <c r="AO135" s="108"/>
      <c r="AP135" s="38" t="e">
        <f>IF(AND(VLOOKUP(AH131,NP,12,FALSE)=0,VLOOKUP(AH131,NP,22,FALSE)=0),"",IF(VLOOKUP(AH131,NP,12,FALSE)=0,VLOOKUP(AH131,NP,4,FALSE),IF(VLOOKUP(AH131,NP,22,FALSE)=0,VLOOKUP(AH131,NP,14,FALSE),"")))</f>
        <v>#REF!</v>
      </c>
      <c r="AQ135" s="39" t="e">
        <f>IF(AP135="","",IF(VLOOKUP(AH131,NP,12,FALSE)=0,CONCATENATE(VLOOKUP(AH131,NP,5,FALSE),"  ",VLOOKUP(AH131,NP,6,FALSE)),IF(VLOOKUP(AH131,NP,22,FALSE)=0,CONCATENATE(VLOOKUP(AH131,NP,15,FALSE),"  ",VLOOKUP(AH131,NP,16,FALSE)),"")))</f>
        <v>#REF!</v>
      </c>
      <c r="AR135" s="39"/>
      <c r="AS135" s="39"/>
      <c r="AT135" s="39"/>
      <c r="AU135" s="39"/>
      <c r="AV135" s="39"/>
      <c r="AW135" s="39"/>
      <c r="AX135" s="104" t="s">
        <v>12</v>
      </c>
    </row>
    <row r="136" spans="1:50" ht="12" customHeight="1">
      <c r="A136" s="82"/>
      <c r="B136" s="44"/>
      <c r="C136" s="84"/>
      <c r="D136" s="49"/>
      <c r="E136" s="184"/>
      <c r="F136" s="49"/>
      <c r="G136" s="49"/>
      <c r="H136" s="184"/>
      <c r="I136" s="40"/>
      <c r="J136" s="40"/>
      <c r="K136" s="78"/>
      <c r="L136" s="40"/>
      <c r="M136" s="82"/>
      <c r="N136" s="40"/>
      <c r="O136" s="40"/>
      <c r="P136" s="82"/>
      <c r="Q136" s="40"/>
      <c r="R136" s="114"/>
      <c r="S136" s="117"/>
      <c r="T136" s="117"/>
      <c r="U136" s="180"/>
      <c r="V136" s="117"/>
      <c r="W136" s="117"/>
      <c r="X136" s="180"/>
      <c r="Y136" s="117"/>
      <c r="Z136" s="114"/>
      <c r="AA136" s="117"/>
      <c r="AB136" s="117"/>
      <c r="AC136" s="180"/>
      <c r="AD136" s="117"/>
      <c r="AE136" s="117"/>
      <c r="AF136" s="180"/>
      <c r="AG136" s="117"/>
      <c r="AH136" s="26"/>
      <c r="AI136" s="61"/>
      <c r="AJ136" s="61"/>
      <c r="AK136" s="177"/>
      <c r="AL136" s="61"/>
      <c r="AM136" s="61"/>
      <c r="AN136" s="177"/>
      <c r="AO136" s="41"/>
      <c r="AP136" s="64"/>
      <c r="AQ136" s="42" t="e">
        <f>IF(AP135="","",IF(VLOOKUP(AH131,NP,12,FALSE)=0,CONCATENATE(VLOOKUP(AH131,NP,8,FALSE)," pts - ",VLOOKUP(AH131,NP,11,FALSE)),IF(VLOOKUP(AH131,NP,22,FALSE)=0,CONCATENATE(VLOOKUP(AH131,NP,18,FALSE)," pts - ",VLOOKUP(AH131,NP,21,FALSE)),"")))</f>
        <v>#REF!</v>
      </c>
      <c r="AR136" s="42"/>
      <c r="AS136" s="42"/>
      <c r="AT136" s="42"/>
      <c r="AU136" s="42"/>
      <c r="AV136" s="42"/>
      <c r="AW136" s="42"/>
      <c r="AX136" s="118"/>
    </row>
    <row r="137" spans="1:49" ht="12" customHeight="1">
      <c r="A137" s="82"/>
      <c r="B137" s="44"/>
      <c r="C137" s="84"/>
      <c r="D137" s="45"/>
      <c r="E137" s="167"/>
      <c r="F137" s="45"/>
      <c r="G137" s="45"/>
      <c r="H137" s="167"/>
      <c r="I137" s="37"/>
      <c r="J137" s="40"/>
      <c r="K137" s="78"/>
      <c r="L137" s="40"/>
      <c r="M137" s="82"/>
      <c r="N137" s="40"/>
      <c r="O137" s="40"/>
      <c r="P137" s="82"/>
      <c r="Q137" s="40"/>
      <c r="R137" s="86"/>
      <c r="S137" s="112"/>
      <c r="T137" s="112"/>
      <c r="U137" s="112"/>
      <c r="V137" s="112"/>
      <c r="W137" s="112"/>
      <c r="X137" s="112"/>
      <c r="Y137" s="113"/>
      <c r="Z137" s="86"/>
      <c r="AA137" s="112"/>
      <c r="AB137" s="112"/>
      <c r="AC137" s="112"/>
      <c r="AD137" s="112"/>
      <c r="AE137" s="112"/>
      <c r="AF137" s="112"/>
      <c r="AG137" s="113"/>
      <c r="AH137" s="86"/>
      <c r="AI137" s="112"/>
      <c r="AJ137" s="112"/>
      <c r="AK137" s="112"/>
      <c r="AL137" s="112"/>
      <c r="AM137" s="112"/>
      <c r="AN137" s="112"/>
      <c r="AO137" s="113"/>
      <c r="AP137" s="40"/>
      <c r="AQ137" s="40"/>
      <c r="AR137" s="40"/>
      <c r="AS137" s="40"/>
      <c r="AT137" s="40"/>
      <c r="AU137" s="40"/>
      <c r="AV137" s="40"/>
      <c r="AW137" s="47"/>
    </row>
    <row r="138" spans="1:49" ht="12" customHeight="1">
      <c r="A138" s="82"/>
      <c r="B138" s="44"/>
      <c r="C138" s="84"/>
      <c r="D138" s="45"/>
      <c r="E138" s="167"/>
      <c r="F138" s="45"/>
      <c r="G138" s="45"/>
      <c r="H138" s="167"/>
      <c r="I138" s="37"/>
      <c r="J138" s="40"/>
      <c r="K138" s="78"/>
      <c r="L138" s="40"/>
      <c r="M138" s="82"/>
      <c r="N138" s="40"/>
      <c r="O138" s="40"/>
      <c r="P138" s="82"/>
      <c r="Q138" s="40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40"/>
      <c r="AQ138" s="40"/>
      <c r="AR138" s="40"/>
      <c r="AS138" s="40"/>
      <c r="AT138" s="40"/>
      <c r="AU138" s="40"/>
      <c r="AV138" s="40"/>
      <c r="AW138" s="47"/>
    </row>
    <row r="139" spans="1:49" ht="12" customHeight="1">
      <c r="A139" s="82"/>
      <c r="B139" s="44"/>
      <c r="C139" s="84"/>
      <c r="D139" s="49"/>
      <c r="E139" s="184"/>
      <c r="F139" s="49"/>
      <c r="G139" s="49"/>
      <c r="H139" s="184"/>
      <c r="I139" s="40"/>
      <c r="J139" s="40"/>
      <c r="K139" s="78"/>
      <c r="L139" s="40"/>
      <c r="M139" s="82"/>
      <c r="N139" s="40"/>
      <c r="O139" s="40"/>
      <c r="P139" s="82"/>
      <c r="Q139" s="40"/>
      <c r="R139" s="95" t="s">
        <v>15</v>
      </c>
      <c r="S139" s="95"/>
      <c r="T139" s="95"/>
      <c r="U139" s="95"/>
      <c r="V139" s="95"/>
      <c r="W139" s="95"/>
      <c r="X139" s="95"/>
      <c r="Y139" s="95"/>
      <c r="Z139" s="95" t="s">
        <v>19</v>
      </c>
      <c r="AA139" s="95"/>
      <c r="AB139" s="95"/>
      <c r="AC139" s="95"/>
      <c r="AD139" s="95"/>
      <c r="AE139" s="95"/>
      <c r="AF139" s="95"/>
      <c r="AG139" s="95"/>
      <c r="AH139" s="95" t="s">
        <v>18</v>
      </c>
      <c r="AI139" s="95"/>
      <c r="AJ139" s="95"/>
      <c r="AK139" s="95"/>
      <c r="AL139" s="95"/>
      <c r="AM139" s="95"/>
      <c r="AN139" s="95"/>
      <c r="AO139" s="95"/>
      <c r="AP139" s="40"/>
      <c r="AQ139" s="40"/>
      <c r="AR139" s="40"/>
      <c r="AS139" s="40"/>
      <c r="AT139" s="40"/>
      <c r="AU139" s="40"/>
      <c r="AV139" s="40"/>
      <c r="AW139" s="47"/>
    </row>
    <row r="140" spans="1:49" ht="12" customHeight="1">
      <c r="A140" s="82"/>
      <c r="B140" s="44"/>
      <c r="C140" s="84"/>
      <c r="D140" s="49"/>
      <c r="E140" s="184"/>
      <c r="F140" s="49"/>
      <c r="G140" s="49"/>
      <c r="H140" s="184"/>
      <c r="I140" s="40"/>
      <c r="J140" s="40"/>
      <c r="K140" s="78"/>
      <c r="L140" s="40"/>
      <c r="M140" s="82"/>
      <c r="N140" s="40"/>
      <c r="O140" s="40"/>
      <c r="P140" s="82"/>
      <c r="Q140" s="40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40"/>
      <c r="AI140" s="40"/>
      <c r="AJ140" s="40"/>
      <c r="AK140" s="82"/>
      <c r="AL140" s="40"/>
      <c r="AM140" s="40"/>
      <c r="AN140" s="82"/>
      <c r="AO140" s="40"/>
      <c r="AP140" s="40"/>
      <c r="AQ140" s="40"/>
      <c r="AR140" s="40"/>
      <c r="AS140" s="40"/>
      <c r="AT140" s="40"/>
      <c r="AU140" s="40"/>
      <c r="AV140" s="40"/>
      <c r="AW140" s="47"/>
    </row>
    <row r="141" spans="1:49" ht="12" customHeight="1">
      <c r="A141" s="82"/>
      <c r="B141" s="44"/>
      <c r="C141" s="84"/>
      <c r="D141" s="99"/>
      <c r="E141" s="99"/>
      <c r="F141" s="99"/>
      <c r="G141" s="99"/>
      <c r="H141" s="99"/>
      <c r="I141" s="40"/>
      <c r="J141" s="44"/>
      <c r="K141" s="71"/>
      <c r="L141" s="72"/>
      <c r="M141" s="166"/>
      <c r="N141" s="72"/>
      <c r="O141" s="72"/>
      <c r="P141" s="166"/>
      <c r="Q141" s="157">
        <v>16</v>
      </c>
      <c r="R141" s="38" t="e">
        <f>IF(AND(VLOOKUP(J7,NP,12,FALSE)=0,VLOOKUP(J7,NP,22,FALSE)=0),"",IF(VLOOKUP(J7,NP,12,FALSE)=0,VLOOKUP(J7,NP,4,FALSE),IF(VLOOKUP(J7,NP,22,FALSE)=0,VLOOKUP(J7,NP,14,FALSE),"")))</f>
        <v>#REF!</v>
      </c>
      <c r="S141" s="39" t="e">
        <f>IF(R141="","",IF(VLOOKUP(J7,NP,12,FALSE)=0,CONCATENATE(VLOOKUP(J7,NP,5,FALSE),"  ",VLOOKUP(J7,NP,6,FALSE)),IF(VLOOKUP(J7,NP,22,FALSE)=0,CONCATENATE(VLOOKUP(J7,NP,15,FALSE),"  ",VLOOKUP(J7,NP,16,FALSE)),"")))</f>
        <v>#REF!</v>
      </c>
      <c r="T141" s="39"/>
      <c r="U141" s="165"/>
      <c r="V141" s="39"/>
      <c r="W141" s="39"/>
      <c r="X141" s="165"/>
      <c r="Y141" s="39"/>
      <c r="Z141" s="26"/>
      <c r="AA141" s="41"/>
      <c r="AB141" s="41"/>
      <c r="AC141" s="172"/>
      <c r="AD141" s="41"/>
      <c r="AE141" s="41"/>
      <c r="AF141" s="172"/>
      <c r="AG141" s="41"/>
      <c r="AH141" s="26"/>
      <c r="AI141" s="41"/>
      <c r="AJ141" s="41"/>
      <c r="AK141" s="172"/>
      <c r="AL141" s="41"/>
      <c r="AM141" s="41"/>
      <c r="AN141" s="172"/>
      <c r="AO141" s="41"/>
      <c r="AP141" s="40"/>
      <c r="AQ141" s="40"/>
      <c r="AR141" s="40"/>
      <c r="AS141" s="40"/>
      <c r="AT141" s="40"/>
      <c r="AU141" s="40"/>
      <c r="AV141" s="40"/>
      <c r="AW141" s="47"/>
    </row>
    <row r="142" spans="1:49" ht="12" customHeight="1">
      <c r="A142" s="82"/>
      <c r="B142" s="44"/>
      <c r="C142" s="84"/>
      <c r="D142" s="37"/>
      <c r="E142" s="183"/>
      <c r="F142" s="37"/>
      <c r="G142" s="37"/>
      <c r="H142" s="183"/>
      <c r="I142" s="40"/>
      <c r="J142" s="37"/>
      <c r="K142" s="93"/>
      <c r="L142" s="49"/>
      <c r="M142" s="184"/>
      <c r="N142" s="49"/>
      <c r="O142" s="49"/>
      <c r="P142" s="184"/>
      <c r="Q142" s="40"/>
      <c r="R142" s="64"/>
      <c r="S142" s="42" t="e">
        <f>IF(R141="","",IF(VLOOKUP(J7,NP,12,FALSE)=0,CONCATENATE(VLOOKUP(J7,NP,8,FALSE)," pts - ",VLOOKUP(J7,NP,11,FALSE)),IF(VLOOKUP(J7,NP,22,FALSE)=0,CONCATENATE(VLOOKUP(J7,NP,18,FALSE)," pts - ",VLOOKUP(J7,NP,21,FALSE)),"")))</f>
        <v>#REF!</v>
      </c>
      <c r="T142" s="42"/>
      <c r="U142" s="36"/>
      <c r="V142" s="42"/>
      <c r="W142" s="42"/>
      <c r="X142" s="36"/>
      <c r="Y142" s="42"/>
      <c r="Z142" s="161">
        <v>9</v>
      </c>
      <c r="AA142" s="1"/>
      <c r="AB142" s="6"/>
      <c r="AC142" s="178"/>
      <c r="AD142" s="6"/>
      <c r="AE142" s="6"/>
      <c r="AF142" s="178"/>
      <c r="AG142" s="7"/>
      <c r="AH142" s="26"/>
      <c r="AI142" s="41"/>
      <c r="AJ142" s="41"/>
      <c r="AK142" s="172"/>
      <c r="AL142" s="41"/>
      <c r="AM142" s="41"/>
      <c r="AN142" s="172"/>
      <c r="AO142" s="41"/>
      <c r="AP142" s="40"/>
      <c r="AQ142" s="40"/>
      <c r="AR142" s="40"/>
      <c r="AS142" s="40"/>
      <c r="AT142" s="40"/>
      <c r="AU142" s="40"/>
      <c r="AV142" s="40"/>
      <c r="AW142" s="47"/>
    </row>
    <row r="143" spans="1:49" ht="12" customHeight="1">
      <c r="A143" s="82"/>
      <c r="B143" s="44"/>
      <c r="C143" s="84"/>
      <c r="D143" s="45"/>
      <c r="E143" s="167"/>
      <c r="F143" s="45"/>
      <c r="G143" s="45"/>
      <c r="H143" s="167"/>
      <c r="I143" s="37"/>
      <c r="J143" s="48"/>
      <c r="K143" s="97"/>
      <c r="L143" s="98"/>
      <c r="M143" s="141"/>
      <c r="N143" s="98"/>
      <c r="O143" s="98"/>
      <c r="P143" s="141"/>
      <c r="Q143" s="40"/>
      <c r="R143" s="25">
        <v>25</v>
      </c>
      <c r="S143" s="50" t="s">
        <v>59</v>
      </c>
      <c r="T143" s="50"/>
      <c r="U143" s="179" t="e">
        <f>IF(VLOOKUP(R143,NP,32,FALSE)="","",IF(VLOOKUP(R143,NP,32,FALSE)=0,"",VLOOKUP(R143,NP,32,FALSE)))</f>
        <v>#REF!</v>
      </c>
      <c r="V143" s="51" t="e">
        <f>IF(VLOOKUP(R143,NP,33,FALSE)="","",IF(VLOOKUP(R143,NP,34,FALSE)=2,"",VLOOKUP(R143,NP,34,FALSE)))</f>
        <v>#REF!</v>
      </c>
      <c r="W143" s="51"/>
      <c r="X143" s="175" t="e">
        <f>IF(VLOOKUP(R143,NP,33,FALSE)="","",IF(VLOOKUP(R143,NP,33,FALSE)=0,"",VLOOKUP(R143,NP,33,FALSE)))</f>
        <v>#REF!</v>
      </c>
      <c r="Y143" s="52"/>
      <c r="Z143" s="53" t="e">
        <f>IF(VLOOKUP(Z146,NP,4,FALSE)=0,"",VLOOKUP(Z146,NP,4,FALSE))</f>
        <v>#REF!</v>
      </c>
      <c r="AA143" s="39" t="e">
        <f>IF(Z143="","",CONCATENATE(VLOOKUP(Z146,NP,5,FALSE),"  ",VLOOKUP(Z146,NP,6,FALSE)))</f>
        <v>#REF!</v>
      </c>
      <c r="AB143" s="39"/>
      <c r="AC143" s="165"/>
      <c r="AD143" s="39"/>
      <c r="AE143" s="39"/>
      <c r="AF143" s="165"/>
      <c r="AG143" s="39"/>
      <c r="AH143" s="26"/>
      <c r="AI143" s="41"/>
      <c r="AJ143" s="41"/>
      <c r="AK143" s="172"/>
      <c r="AL143" s="41"/>
      <c r="AM143" s="41"/>
      <c r="AN143" s="172"/>
      <c r="AO143" s="41"/>
      <c r="AP143" s="40"/>
      <c r="AQ143" s="40"/>
      <c r="AR143" s="40"/>
      <c r="AS143" s="40"/>
      <c r="AT143" s="40"/>
      <c r="AU143" s="40"/>
      <c r="AV143" s="40"/>
      <c r="AW143" s="47"/>
    </row>
    <row r="144" spans="1:49" ht="12" customHeight="1">
      <c r="A144" s="82"/>
      <c r="B144" s="44"/>
      <c r="C144" s="84"/>
      <c r="D144" s="49"/>
      <c r="E144" s="184"/>
      <c r="F144" s="49"/>
      <c r="G144" s="49"/>
      <c r="H144" s="184"/>
      <c r="I144" s="40"/>
      <c r="J144" s="48"/>
      <c r="K144" s="100"/>
      <c r="L144" s="99"/>
      <c r="M144" s="99"/>
      <c r="N144" s="99"/>
      <c r="O144" s="99"/>
      <c r="P144" s="99"/>
      <c r="Q144" s="40"/>
      <c r="R144" s="41"/>
      <c r="S144" s="41"/>
      <c r="T144" s="41"/>
      <c r="U144" s="172"/>
      <c r="V144" s="41"/>
      <c r="W144" s="41"/>
      <c r="X144" s="172"/>
      <c r="Y144" s="64"/>
      <c r="Z144" s="54"/>
      <c r="AA144" s="42" t="e">
        <f>IF(Z143="","",CONCATENATE(VLOOKUP(Z146,NP,8,FALSE)," pts - ",VLOOKUP(Z146,NP,11,FALSE)))</f>
        <v>#REF!</v>
      </c>
      <c r="AB144" s="42"/>
      <c r="AC144" s="36"/>
      <c r="AD144" s="42"/>
      <c r="AE144" s="42"/>
      <c r="AF144" s="36"/>
      <c r="AG144" s="42"/>
      <c r="AH144" s="43"/>
      <c r="AP144" s="40"/>
      <c r="AQ144" s="40"/>
      <c r="AR144" s="40"/>
      <c r="AS144" s="40"/>
      <c r="AT144" s="40"/>
      <c r="AU144" s="40"/>
      <c r="AV144" s="40"/>
      <c r="AW144" s="47"/>
    </row>
    <row r="145" spans="1:49" ht="12" customHeight="1">
      <c r="A145" s="82"/>
      <c r="B145" s="44"/>
      <c r="C145" s="84"/>
      <c r="D145" s="45"/>
      <c r="E145" s="167"/>
      <c r="F145" s="45"/>
      <c r="G145" s="45"/>
      <c r="H145" s="167"/>
      <c r="I145" s="37"/>
      <c r="J145" s="48"/>
      <c r="K145" s="122"/>
      <c r="L145" s="101"/>
      <c r="M145" s="189"/>
      <c r="N145" s="101"/>
      <c r="O145" s="101"/>
      <c r="P145" s="189"/>
      <c r="Q145" s="157">
        <v>9</v>
      </c>
      <c r="R145" s="38" t="e">
        <f>IF(AND(VLOOKUP(J19,NP,12,FALSE)=0,VLOOKUP(J19,NP,22,FALSE)=0),"",IF(VLOOKUP(J19,NP,12,FALSE)=0,VLOOKUP(J19,NP,4,FALSE),IF(VLOOKUP(J19,NP,22,FALSE)=0,VLOOKUP(J19,NP,14,FALSE),"")))</f>
        <v>#REF!</v>
      </c>
      <c r="S145" s="39" t="e">
        <f>IF(R145="","",IF(VLOOKUP(J19,NP,12,FALSE)=0,CONCATENATE(VLOOKUP(J19,NP,5,FALSE),"  ",VLOOKUP(J19,NP,6,FALSE)),IF(VLOOKUP(J19,NP,22,FALSE)=0,CONCATENATE(VLOOKUP(J19,NP,15,FALSE),"  ",VLOOKUP(J19,NP,16,FALSE)),"")))</f>
        <v>#REF!</v>
      </c>
      <c r="T145" s="39"/>
      <c r="U145" s="165"/>
      <c r="V145" s="39"/>
      <c r="W145" s="39"/>
      <c r="X145" s="165"/>
      <c r="Y145" s="39"/>
      <c r="Z145" s="55"/>
      <c r="AA145" s="42" t="e">
        <f>IF(Z143="","",CONCATENATE(IF(VLOOKUP(R143,NP,23,FALSE)="","",IF(VLOOKUP(R143,NP,12,FALSE)=1,VLOOKUP(R143,NP,23,FALSE),-VLOOKUP(R143,NP,23,FALSE))),IF(VLOOKUP(R143,NP,24,FALSE)="","",CONCATENATE(" / ",IF(VLOOKUP(R143,NP,12,FALSE)=1,VLOOKUP(R143,NP,24,FALSE),-VLOOKUP(R143,NP,24,FALSE)))),IF(VLOOKUP(R143,NP,25,FALSE)="","",CONCATENATE(" / ",IF(VLOOKUP(R143,NP,12,FALSE)=1,VLOOKUP(R143,NP,25,FALSE),-VLOOKUP(R143,NP,25,FALSE)))),IF(VLOOKUP(R143,NP,26,FALSE)="","",CONCATENATE(" / ",IF(VLOOKUP(R143,NP,12,FALSE)=1,VLOOKUP(R143,NP,26,FALSE),-VLOOKUP(R143,NP,26,FALSE)))),IF(VLOOKUP(R143,NP,27,FALSE)="","",CONCATENATE(" / ",IF(VLOOKUP(R143,NP,12,FALSE)=1,VLOOKUP(R143,NP,27,FALSE),-VLOOKUP(R143,NP,27,FALSE)))),IF(VLOOKUP(R143,NP,28)="","",CONCATENATE(" / ",IF(VLOOKUP(R143,NP,12)=1,VLOOKUP(R143,NP,28),-VLOOKUP(R143,NP,28)))),IF(VLOOKUP(R143,NP,29)="","",CONCATENATE(" / ",IF(VLOOKUP(R143,NP,12)=1,VLOOKUP(R143,NP,29),-VLOOKUP(R143,NP,29))))))</f>
        <v>#REF!</v>
      </c>
      <c r="AB145" s="42"/>
      <c r="AC145" s="36"/>
      <c r="AD145" s="42"/>
      <c r="AE145" s="42"/>
      <c r="AF145" s="36"/>
      <c r="AG145" s="42"/>
      <c r="AH145" s="161">
        <v>9</v>
      </c>
      <c r="AP145" s="40"/>
      <c r="AQ145" s="40"/>
      <c r="AR145" s="40"/>
      <c r="AS145" s="40"/>
      <c r="AT145" s="40"/>
      <c r="AU145" s="40"/>
      <c r="AV145" s="40"/>
      <c r="AW145" s="47"/>
    </row>
    <row r="146" spans="1:49" ht="12" customHeight="1">
      <c r="A146" s="82"/>
      <c r="B146" s="44"/>
      <c r="C146" s="84"/>
      <c r="D146" s="49"/>
      <c r="E146" s="184"/>
      <c r="F146" s="49"/>
      <c r="G146" s="49"/>
      <c r="H146" s="184"/>
      <c r="I146" s="40"/>
      <c r="J146" s="48"/>
      <c r="K146" s="94"/>
      <c r="L146" s="37"/>
      <c r="M146" s="183"/>
      <c r="N146" s="37"/>
      <c r="O146" s="37"/>
      <c r="P146" s="183"/>
      <c r="Q146" s="40"/>
      <c r="R146" s="64"/>
      <c r="S146" s="42" t="e">
        <f>IF(R145="","",IF(VLOOKUP(J19,NP,12,FALSE)=0,CONCATENATE(VLOOKUP(J19,NP,8,FALSE)," pts - ",VLOOKUP(J19,NP,11,FALSE)),IF(VLOOKUP(J19,NP,22,FALSE)=0,CONCATENATE(VLOOKUP(J19,NP,18,FALSE)," pts - ",VLOOKUP(J19,NP,21,FALSE)),"")))</f>
        <v>#REF!</v>
      </c>
      <c r="T146" s="42"/>
      <c r="U146" s="36"/>
      <c r="V146" s="42"/>
      <c r="W146" s="42"/>
      <c r="X146" s="36"/>
      <c r="Y146" s="42"/>
      <c r="Z146" s="25">
        <v>33</v>
      </c>
      <c r="AA146" s="50" t="s">
        <v>59</v>
      </c>
      <c r="AB146" s="50"/>
      <c r="AC146" s="179" t="e">
        <f>IF(VLOOKUP(Z146,NP,32,FALSE)="","",IF(VLOOKUP(Z146,NP,32,FALSE)=0,"",VLOOKUP(Z146,NP,32,FALSE)))</f>
        <v>#REF!</v>
      </c>
      <c r="AD146" s="51" t="e">
        <f>IF(VLOOKUP(Z146,NP,33,FALSE)="","",IF(VLOOKUP(Z146,NP,34,FALSE)=2,"",VLOOKUP(Z146,NP,34,FALSE)))</f>
        <v>#REF!</v>
      </c>
      <c r="AE146" s="51"/>
      <c r="AF146" s="175" t="e">
        <f>IF(VLOOKUP(Z146,NP,33,FALSE)="","",IF(VLOOKUP(Z146,NP,33,FALSE)=0,"",VLOOKUP(Z146,NP,33,FALSE)))</f>
        <v>#REF!</v>
      </c>
      <c r="AG146" s="52"/>
      <c r="AH146" s="53" t="e">
        <f>IF(VLOOKUP(AH152,NP,4,FALSE)=0,"",VLOOKUP(AH152,NP,4,FALSE))</f>
        <v>#REF!</v>
      </c>
      <c r="AI146" s="39" t="e">
        <f>IF(AH146="","",CONCATENATE(VLOOKUP(AH152,NP,5,FALSE),"  ",VLOOKUP(AH152,NP,6,FALSE)))</f>
        <v>#REF!</v>
      </c>
      <c r="AJ146" s="39"/>
      <c r="AK146" s="165"/>
      <c r="AL146" s="39"/>
      <c r="AM146" s="39"/>
      <c r="AN146" s="165"/>
      <c r="AO146" s="39"/>
      <c r="AP146" s="40"/>
      <c r="AQ146" s="40"/>
      <c r="AR146" s="40"/>
      <c r="AS146" s="40"/>
      <c r="AT146" s="40"/>
      <c r="AU146" s="40"/>
      <c r="AV146" s="40"/>
      <c r="AW146" s="47"/>
    </row>
    <row r="147" spans="1:49" ht="12" customHeight="1">
      <c r="A147" s="82"/>
      <c r="B147" s="44"/>
      <c r="C147" s="84"/>
      <c r="D147" s="99"/>
      <c r="E147" s="99"/>
      <c r="F147" s="99"/>
      <c r="G147" s="99"/>
      <c r="H147" s="99"/>
      <c r="I147" s="40"/>
      <c r="J147" s="44"/>
      <c r="K147" s="71"/>
      <c r="L147" s="72"/>
      <c r="M147" s="166"/>
      <c r="N147" s="72"/>
      <c r="O147" s="72"/>
      <c r="P147" s="166"/>
      <c r="Q147" s="157">
        <v>12</v>
      </c>
      <c r="R147" s="38" t="e">
        <f>IF(AND(VLOOKUP(J31,NP,12,FALSE)=0,VLOOKUP(J31,NP,22,FALSE)=0),"",IF(VLOOKUP(J31,NP,12,FALSE)=0,VLOOKUP(J31,NP,4,FALSE),IF(VLOOKUP(J31,NP,22,FALSE)=0,VLOOKUP(J31,NP,14,FALSE),"")))</f>
        <v>#REF!</v>
      </c>
      <c r="S147" s="39" t="e">
        <f>IF(R147="","",IF(VLOOKUP(J31,NP,12,FALSE)=0,CONCATENATE(VLOOKUP(J31,NP,5,FALSE),"  ",VLOOKUP(J31,NP,6,FALSE)),IF(VLOOKUP(J31,NP,22,FALSE)=0,CONCATENATE(VLOOKUP(J31,NP,15,FALSE),"  ",VLOOKUP(J31,NP,16,FALSE)),"")))</f>
        <v>#REF!</v>
      </c>
      <c r="T147" s="39"/>
      <c r="U147" s="165"/>
      <c r="V147" s="39"/>
      <c r="W147" s="39"/>
      <c r="X147" s="165"/>
      <c r="Y147" s="39"/>
      <c r="Z147" s="26"/>
      <c r="AA147" s="41"/>
      <c r="AB147" s="41"/>
      <c r="AC147" s="172"/>
      <c r="AD147" s="41"/>
      <c r="AE147" s="41"/>
      <c r="AF147" s="172"/>
      <c r="AG147" s="64"/>
      <c r="AH147" s="124"/>
      <c r="AI147" s="125" t="e">
        <f>IF(AH146="","",CONCATENATE(VLOOKUP(AH152,NP,8,FALSE)," pts - ",VLOOKUP(AH152,NP,11,FALSE)))</f>
        <v>#REF!</v>
      </c>
      <c r="AJ147" s="125"/>
      <c r="AK147" s="174"/>
      <c r="AL147" s="125"/>
      <c r="AM147" s="125"/>
      <c r="AN147" s="174"/>
      <c r="AO147" s="125"/>
      <c r="AP147" s="126"/>
      <c r="AQ147" s="40"/>
      <c r="AR147" s="40"/>
      <c r="AS147" s="40"/>
      <c r="AT147" s="40"/>
      <c r="AU147" s="40"/>
      <c r="AV147" s="40"/>
      <c r="AW147" s="47"/>
    </row>
    <row r="148" spans="1:49" ht="12" customHeight="1">
      <c r="A148" s="82"/>
      <c r="B148" s="44"/>
      <c r="C148" s="84"/>
      <c r="D148" s="37"/>
      <c r="E148" s="183"/>
      <c r="F148" s="37"/>
      <c r="G148" s="37"/>
      <c r="H148" s="183"/>
      <c r="I148" s="40"/>
      <c r="J148" s="48"/>
      <c r="K148" s="93"/>
      <c r="L148" s="49"/>
      <c r="M148" s="184"/>
      <c r="N148" s="49"/>
      <c r="O148" s="49"/>
      <c r="P148" s="184"/>
      <c r="Q148" s="37"/>
      <c r="R148" s="64"/>
      <c r="S148" s="42" t="e">
        <f>IF(R147="","",IF(VLOOKUP(J31,NP,12,FALSE)=0,CONCATENATE(VLOOKUP(J31,NP,8,FALSE)," pts - ",VLOOKUP(J31,NP,11,FALSE)),IF(VLOOKUP(J31,NP,22,FALSE)=0,CONCATENATE(VLOOKUP(J31,NP,18,FALSE)," pts - ",VLOOKUP(J31,NP,21,FALSE)),"")))</f>
        <v>#REF!</v>
      </c>
      <c r="T148" s="42"/>
      <c r="U148" s="36"/>
      <c r="V148" s="42"/>
      <c r="W148" s="42"/>
      <c r="X148" s="36"/>
      <c r="Y148" s="42"/>
      <c r="Z148" s="8"/>
      <c r="AA148" s="1"/>
      <c r="AB148" s="6"/>
      <c r="AC148" s="178"/>
      <c r="AD148" s="6"/>
      <c r="AE148" s="6"/>
      <c r="AF148" s="178"/>
      <c r="AG148" s="7"/>
      <c r="AH148" s="55"/>
      <c r="AI148" s="42" t="e">
        <f>IF(AH146="","",CONCATENATE(IF(VLOOKUP(Z146,NP,23,FALSE)="","",IF(VLOOKUP(Z146,NP,12,FALSE)=1,VLOOKUP(Z146,NP,23,FALSE),-VLOOKUP(Z146,NP,23,FALSE))),IF(VLOOKUP(Z146,NP,24,FALSE)="","",CONCATENATE(" / ",IF(VLOOKUP(Z146,NP,12,FALSE)=1,VLOOKUP(Z146,NP,24,FALSE),-VLOOKUP(Z146,NP,24,FALSE)))),IF(VLOOKUP(Z146,NP,25,FALSE)="","",CONCATENATE(" / ",IF(VLOOKUP(Z146,NP,12,FALSE)=1,VLOOKUP(Z146,NP,25,FALSE),-VLOOKUP(Z146,NP,25,FALSE)))),IF(VLOOKUP(Z146,NP,26,FALSE)="","",CONCATENATE(" / ",IF(VLOOKUP(Z146,NP,12,FALSE)=1,VLOOKUP(Z146,NP,26,FALSE),-VLOOKUP(Z146,NP,26,FALSE)))),IF(VLOOKUP(Z146,NP,27,FALSE)="","",CONCATENATE(" / ",IF(VLOOKUP(Z146,NP,12,FALSE)=1,VLOOKUP(Z146,NP,27,FALSE),-VLOOKUP(Z146,NP,27,FALSE)))),IF(VLOOKUP(Z146,NP,28)="","",CONCATENATE(" / ",IF(VLOOKUP(Z146,NP,12)=1,VLOOKUP(Z146,NP,28),-VLOOKUP(Z146,NP,28)))),IF(VLOOKUP(Z146,NP,29)="","",CONCATENATE(" / ",IF(VLOOKUP(Z146,NP,12)=1,VLOOKUP(Z146,NP,29),-VLOOKUP(Z146,NP,29))))))</f>
        <v>#REF!</v>
      </c>
      <c r="AJ148" s="42"/>
      <c r="AK148" s="36"/>
      <c r="AL148" s="42"/>
      <c r="AM148" s="42"/>
      <c r="AN148" s="36"/>
      <c r="AO148" s="42"/>
      <c r="AP148" s="126"/>
      <c r="AQ148" s="40"/>
      <c r="AR148" s="40"/>
      <c r="AS148" s="40"/>
      <c r="AT148" s="40"/>
      <c r="AU148" s="40"/>
      <c r="AV148" s="40"/>
      <c r="AW148" s="47"/>
    </row>
    <row r="149" spans="1:49" ht="12" customHeight="1">
      <c r="A149" s="82"/>
      <c r="B149" s="44"/>
      <c r="C149" s="84"/>
      <c r="D149" s="45"/>
      <c r="E149" s="167"/>
      <c r="F149" s="45"/>
      <c r="G149" s="45"/>
      <c r="H149" s="167"/>
      <c r="I149" s="37"/>
      <c r="J149" s="40"/>
      <c r="K149" s="78"/>
      <c r="L149" s="40"/>
      <c r="M149" s="82"/>
      <c r="N149" s="40"/>
      <c r="O149" s="40"/>
      <c r="P149" s="82"/>
      <c r="Q149" s="40"/>
      <c r="R149" s="25">
        <v>27</v>
      </c>
      <c r="S149" s="50" t="s">
        <v>59</v>
      </c>
      <c r="T149" s="50"/>
      <c r="U149" s="179" t="e">
        <f>IF(VLOOKUP(R149,NP,32,FALSE)="","",IF(VLOOKUP(R149,NP,32,FALSE)=0,"",VLOOKUP(R149,NP,32,FALSE)))</f>
        <v>#REF!</v>
      </c>
      <c r="V149" s="51" t="e">
        <f>IF(VLOOKUP(R149,NP,33,FALSE)="","",IF(VLOOKUP(R149,NP,34,FALSE)=2,"",VLOOKUP(R149,NP,34,FALSE)))</f>
        <v>#REF!</v>
      </c>
      <c r="W149" s="51"/>
      <c r="X149" s="175" t="e">
        <f>IF(VLOOKUP(R149,NP,33,FALSE)="","",IF(VLOOKUP(R149,NP,33,FALSE)=0,"",VLOOKUP(R149,NP,33,FALSE)))</f>
        <v>#REF!</v>
      </c>
      <c r="Y149" s="52"/>
      <c r="Z149" s="53" t="e">
        <f>IF(VLOOKUP(Z146,NP,14,FALSE)=0,"",VLOOKUP(Z146,NP,14,FALSE))</f>
        <v>#REF!</v>
      </c>
      <c r="AA149" s="39" t="e">
        <f>IF(Z149="","",CONCATENATE(VLOOKUP(Z146,NP,15,FALSE),"  ",VLOOKUP(Z146,NP,16,FALSE)))</f>
        <v>#REF!</v>
      </c>
      <c r="AB149" s="39"/>
      <c r="AC149" s="165"/>
      <c r="AD149" s="39"/>
      <c r="AE149" s="39"/>
      <c r="AF149" s="165"/>
      <c r="AG149" s="39"/>
      <c r="AH149" s="43"/>
      <c r="AO149" s="47"/>
      <c r="AP149" s="126"/>
      <c r="AQ149" s="49"/>
      <c r="AR149" s="49"/>
      <c r="AS149" s="49"/>
      <c r="AT149" s="49"/>
      <c r="AU149" s="49"/>
      <c r="AV149" s="49"/>
      <c r="AW149" s="47"/>
    </row>
    <row r="150" spans="1:49" ht="12" customHeight="1">
      <c r="A150" s="82"/>
      <c r="B150" s="44"/>
      <c r="C150" s="84"/>
      <c r="D150" s="49"/>
      <c r="E150" s="184"/>
      <c r="F150" s="49"/>
      <c r="G150" s="49"/>
      <c r="H150" s="184"/>
      <c r="I150" s="40"/>
      <c r="J150" s="40"/>
      <c r="K150" s="78"/>
      <c r="L150" s="40"/>
      <c r="M150" s="82"/>
      <c r="N150" s="40"/>
      <c r="O150" s="40"/>
      <c r="P150" s="82"/>
      <c r="Q150" s="40"/>
      <c r="R150" s="41"/>
      <c r="S150" s="41"/>
      <c r="T150" s="41"/>
      <c r="U150" s="172"/>
      <c r="V150" s="41"/>
      <c r="W150" s="41"/>
      <c r="X150" s="172"/>
      <c r="Y150" s="64"/>
      <c r="Z150" s="161">
        <v>12</v>
      </c>
      <c r="AA150" s="58" t="e">
        <f>IF(Z149="","",CONCATENATE(VLOOKUP(Z146,NP,18,FALSE)," pts - ",VLOOKUP(Z146,NP,21,FALSE)))</f>
        <v>#REF!</v>
      </c>
      <c r="AB150" s="58"/>
      <c r="AC150" s="181"/>
      <c r="AD150" s="58"/>
      <c r="AE150" s="58"/>
      <c r="AF150" s="181"/>
      <c r="AG150" s="58"/>
      <c r="AH150" s="47"/>
      <c r="AO150" s="47"/>
      <c r="AP150" s="127"/>
      <c r="AQ150" s="45"/>
      <c r="AR150" s="45"/>
      <c r="AS150" s="45"/>
      <c r="AT150" s="45"/>
      <c r="AU150" s="45"/>
      <c r="AV150" s="45"/>
      <c r="AW150" s="64"/>
    </row>
    <row r="151" spans="1:48" ht="12" customHeight="1">
      <c r="A151" s="82"/>
      <c r="B151" s="44"/>
      <c r="C151" s="84"/>
      <c r="D151" s="45"/>
      <c r="E151" s="167"/>
      <c r="F151" s="45"/>
      <c r="G151" s="45"/>
      <c r="H151" s="167"/>
      <c r="I151" s="37"/>
      <c r="J151" s="40"/>
      <c r="K151" s="128"/>
      <c r="L151" s="123"/>
      <c r="M151" s="190"/>
      <c r="N151" s="123"/>
      <c r="O151" s="123"/>
      <c r="P151" s="190"/>
      <c r="Q151" s="157">
        <v>13</v>
      </c>
      <c r="R151" s="38" t="e">
        <f>IF(AND(VLOOKUP(J43,NP,12,FALSE)=0,VLOOKUP(J43,NP,22,FALSE)=0),"",IF(VLOOKUP(J43,NP,12,FALSE)=0,VLOOKUP(J43,NP,4,FALSE),IF(VLOOKUP(J43,NP,22,FALSE)=0,VLOOKUP(J43,NP,14,FALSE),"")))</f>
        <v>#REF!</v>
      </c>
      <c r="S151" s="39" t="e">
        <f>IF(R151="","",IF(VLOOKUP(J43,NP,12,FALSE)=0,CONCATENATE(VLOOKUP(J43,NP,5,FALSE),"  ",VLOOKUP(J43,NP,6,FALSE)),IF(VLOOKUP(J43,NP,22,FALSE)=0,CONCATENATE(VLOOKUP(J43,NP,15,FALSE),"  ",VLOOKUP(J43,NP,16,FALSE)),"")))</f>
        <v>#REF!</v>
      </c>
      <c r="T151" s="39"/>
      <c r="U151" s="165"/>
      <c r="V151" s="39"/>
      <c r="W151" s="39"/>
      <c r="X151" s="165"/>
      <c r="Y151" s="39"/>
      <c r="Z151" s="55"/>
      <c r="AA151" s="42" t="e">
        <f>IF(Z149="","",CONCATENATE(IF(VLOOKUP(R149,NP,23,FALSE)="","",IF(VLOOKUP(R149,NP,12,FALSE)=1,VLOOKUP(R149,NP,23,FALSE),-VLOOKUP(R149,NP,23,FALSE))),IF(VLOOKUP(R149,NP,24,FALSE)="","",CONCATENATE(" / ",IF(VLOOKUP(R149,NP,12,FALSE)=1,VLOOKUP(R149,NP,24,FALSE),-VLOOKUP(R149,NP,24,FALSE)))),IF(VLOOKUP(R149,NP,25,FALSE)="","",CONCATENATE(" / ",IF(VLOOKUP(R149,NP,12,FALSE)=1,VLOOKUP(R149,NP,25,FALSE),-VLOOKUP(R149,NP,25,FALSE)))),IF(VLOOKUP(R149,NP,26,FALSE)="","",CONCATENATE(" / ",IF(VLOOKUP(R149,NP,12,FALSE)=1,VLOOKUP(R149,NP,26,FALSE),-VLOOKUP(R149,NP,26,FALSE)))),IF(VLOOKUP(R149,NP,27,FALSE)="","",CONCATENATE(" / ",IF(VLOOKUP(R149,NP,12,FALSE)=1,VLOOKUP(R149,NP,27,FALSE),-VLOOKUP(R149,NP,27,FALSE)))),IF(VLOOKUP(R149,NP,28)="","",CONCATENATE(" / ",IF(VLOOKUP(R149,NP,12)=1,VLOOKUP(R149,NP,28),-VLOOKUP(R149,NP,28)))),IF(VLOOKUP(R149,NP,29)="","",CONCATENATE(" / ",IF(VLOOKUP(R149,NP,12)=1,VLOOKUP(R149,NP,29),-VLOOKUP(R149,NP,29))))))</f>
        <v>#REF!</v>
      </c>
      <c r="AB151" s="42"/>
      <c r="AC151" s="36"/>
      <c r="AD151" s="42"/>
      <c r="AE151" s="42"/>
      <c r="AF151" s="36"/>
      <c r="AG151" s="42"/>
      <c r="AH151" s="47"/>
      <c r="AO151" s="47"/>
      <c r="AP151" s="129"/>
      <c r="AQ151" s="49"/>
      <c r="AR151" s="49"/>
      <c r="AS151" s="49"/>
      <c r="AT151" s="49"/>
      <c r="AU151" s="49"/>
      <c r="AV151" s="49"/>
    </row>
    <row r="152" spans="1:50" ht="12" customHeight="1">
      <c r="A152" s="82"/>
      <c r="B152" s="44"/>
      <c r="C152" s="84"/>
      <c r="D152" s="49"/>
      <c r="E152" s="184"/>
      <c r="F152" s="49"/>
      <c r="G152" s="49"/>
      <c r="H152" s="184"/>
      <c r="I152" s="40"/>
      <c r="J152" s="40"/>
      <c r="K152" s="78"/>
      <c r="L152" s="40"/>
      <c r="M152" s="82"/>
      <c r="N152" s="40"/>
      <c r="O152" s="40"/>
      <c r="P152" s="82"/>
      <c r="Q152" s="40"/>
      <c r="R152" s="64"/>
      <c r="S152" s="42" t="e">
        <f>IF(R151="","",IF(VLOOKUP(J43,NP,12,FALSE)=0,CONCATENATE(VLOOKUP(J43,NP,8,FALSE)," pts - ",VLOOKUP(J43,NP,11,FALSE)),IF(VLOOKUP(J43,NP,22,FALSE)=0,CONCATENATE(VLOOKUP(J43,NP,18,FALSE)," pts - ",VLOOKUP(J43,NP,21,FALSE)),"")))</f>
        <v>#REF!</v>
      </c>
      <c r="T152" s="42"/>
      <c r="U152" s="36"/>
      <c r="V152" s="42"/>
      <c r="W152" s="42"/>
      <c r="X152" s="36"/>
      <c r="Y152" s="42"/>
      <c r="Z152" s="114"/>
      <c r="AA152" s="117"/>
      <c r="AB152" s="117"/>
      <c r="AC152" s="180"/>
      <c r="AD152" s="117"/>
      <c r="AE152" s="117"/>
      <c r="AF152" s="180"/>
      <c r="AG152" s="117"/>
      <c r="AH152" s="25">
        <v>35</v>
      </c>
      <c r="AI152" s="50" t="s">
        <v>59</v>
      </c>
      <c r="AJ152" s="50"/>
      <c r="AK152" s="179" t="e">
        <f>IF(VLOOKUP(AH152,NP,32,FALSE)="","",IF(VLOOKUP(AH152,NP,32,FALSE)=0,"",VLOOKUP(AH152,NP,32,FALSE)))</f>
        <v>#REF!</v>
      </c>
      <c r="AL152" s="51" t="e">
        <f>IF(VLOOKUP(AH152,NP,33,FALSE)="","",IF(VLOOKUP(AH152,NP,34,FALSE)=2,"",VLOOKUP(AH152,NP,34,FALSE)))</f>
        <v>#REF!</v>
      </c>
      <c r="AM152" s="51"/>
      <c r="AN152" s="175" t="e">
        <f>IF(VLOOKUP(AH152,NP,33,FALSE)="","",IF(VLOOKUP(AH152,NP,33,FALSE)=0,"",VLOOKUP(AH152,NP,33,FALSE)))</f>
        <v>#REF!</v>
      </c>
      <c r="AO152" s="52"/>
      <c r="AP152" s="53" t="e">
        <f>IF(VLOOKUP(AH152,NP,12,FALSE)=1,VLOOKUP(AH152,NP,4,FALSE),IF(VLOOKUP(AH152,NP,22,FALSE)=1,VLOOKUP(AH152,NP,14,FALSE),""))</f>
        <v>#REF!</v>
      </c>
      <c r="AQ152" s="39" t="e">
        <f>IF(AP152="","",IF(VLOOKUP(AH152,NP,12,FALSE)=1,CONCATENATE(VLOOKUP(AH152,NP,5,FALSE),"  ",VLOOKUP(AH152,NP,6,FALSE)),IF(VLOOKUP(AH152,NP,22,FALSE)=1,CONCATENATE(VLOOKUP(AH152,NP,15,FALSE),"  ",VLOOKUP(AH152,NP,16,FALSE)),"")))</f>
        <v>#REF!</v>
      </c>
      <c r="AR152" s="39"/>
      <c r="AS152" s="39"/>
      <c r="AT152" s="39"/>
      <c r="AU152" s="39"/>
      <c r="AV152" s="39"/>
      <c r="AW152" s="39"/>
      <c r="AX152" s="104" t="s">
        <v>16</v>
      </c>
    </row>
    <row r="153" spans="1:49" ht="12" customHeight="1">
      <c r="A153" s="82"/>
      <c r="B153" s="44"/>
      <c r="C153" s="84"/>
      <c r="D153" s="99"/>
      <c r="E153" s="99"/>
      <c r="F153" s="99"/>
      <c r="G153" s="99"/>
      <c r="H153" s="99"/>
      <c r="I153" s="40"/>
      <c r="J153" s="44"/>
      <c r="K153" s="71"/>
      <c r="L153" s="72"/>
      <c r="M153" s="166"/>
      <c r="N153" s="72"/>
      <c r="O153" s="72"/>
      <c r="P153" s="166"/>
      <c r="Q153" s="157">
        <v>14</v>
      </c>
      <c r="R153" s="38" t="e">
        <f>IF(AND(VLOOKUP(J55,NP,12,FALSE)=0,VLOOKUP(J55,NP,22,FALSE)=0),"",IF(VLOOKUP(J55,NP,12,FALSE)=0,VLOOKUP(J55,NP,4,FALSE),IF(VLOOKUP(J55,NP,22,FALSE)=0,VLOOKUP(J55,NP,14,FALSE),"")))</f>
        <v>#REF!</v>
      </c>
      <c r="S153" s="39" t="e">
        <f>IF(R153="","",IF(VLOOKUP(J55,NP,12,FALSE)=0,CONCATENATE(VLOOKUP(J55,NP,5,FALSE),"  ",VLOOKUP(J55,NP,6,FALSE)),IF(VLOOKUP(J55,NP,22,FALSE)=0,CONCATENATE(VLOOKUP(J55,NP,15,FALSE),"  ",VLOOKUP(J55,NP,16,FALSE)),"")))</f>
        <v>#REF!</v>
      </c>
      <c r="T153" s="39"/>
      <c r="U153" s="165"/>
      <c r="V153" s="39"/>
      <c r="W153" s="39"/>
      <c r="X153" s="165"/>
      <c r="Y153" s="39"/>
      <c r="Z153" s="26"/>
      <c r="AA153" s="41"/>
      <c r="AB153" s="41"/>
      <c r="AC153" s="172"/>
      <c r="AD153" s="41"/>
      <c r="AE153" s="41"/>
      <c r="AF153" s="172"/>
      <c r="AG153" s="41"/>
      <c r="AO153" s="47"/>
      <c r="AP153" s="54"/>
      <c r="AQ153" s="125" t="e">
        <f>IF(AP152="","",IF(VLOOKUP(AH152,NP,12,FALSE)=1,CONCATENATE(VLOOKUP(AH152,NP,8,FALSE)," pts - ",VLOOKUP(AH152,NP,11,FALSE)),IF(VLOOKUP(AH152,NP,22,FALSE)=1,CONCATENATE(VLOOKUP(AH152,NP,18,FALSE)," pts - ",VLOOKUP(AH152,NP,21,FALSE)),"")))</f>
        <v>#REF!</v>
      </c>
      <c r="AR153" s="125"/>
      <c r="AS153" s="125"/>
      <c r="AT153" s="125"/>
      <c r="AU153" s="125"/>
      <c r="AV153" s="125"/>
      <c r="AW153" s="125"/>
    </row>
    <row r="154" spans="1:49" ht="12" customHeight="1">
      <c r="A154" s="82"/>
      <c r="B154" s="44"/>
      <c r="C154" s="84"/>
      <c r="D154" s="37"/>
      <c r="E154" s="183"/>
      <c r="F154" s="37"/>
      <c r="G154" s="37"/>
      <c r="H154" s="183"/>
      <c r="I154" s="40"/>
      <c r="J154" s="37"/>
      <c r="K154" s="93"/>
      <c r="L154" s="49"/>
      <c r="M154" s="184"/>
      <c r="N154" s="49"/>
      <c r="O154" s="49"/>
      <c r="P154" s="184"/>
      <c r="Q154" s="40"/>
      <c r="R154" s="64"/>
      <c r="S154" s="42" t="e">
        <f>IF(R153="","",IF(VLOOKUP(J55,NP,12,FALSE)=0,CONCATENATE(VLOOKUP(J55,NP,8,FALSE)," pts - ",VLOOKUP(J55,NP,11,FALSE)),IF(VLOOKUP(J55,NP,22,FALSE)=0,CONCATENATE(VLOOKUP(J55,NP,18,FALSE)," pts - ",VLOOKUP(J55,NP,21,FALSE)),"")))</f>
        <v>#REF!</v>
      </c>
      <c r="T154" s="42"/>
      <c r="U154" s="36"/>
      <c r="V154" s="42"/>
      <c r="W154" s="42"/>
      <c r="X154" s="36"/>
      <c r="Y154" s="42"/>
      <c r="Z154" s="161">
        <v>11</v>
      </c>
      <c r="AA154" s="1"/>
      <c r="AB154" s="6"/>
      <c r="AC154" s="178"/>
      <c r="AD154" s="6"/>
      <c r="AE154" s="6"/>
      <c r="AF154" s="178"/>
      <c r="AG154" s="7"/>
      <c r="AO154" s="47"/>
      <c r="AP154" s="55"/>
      <c r="AQ154" s="125" t="e">
        <f>IF(AP152="","",CONCATENATE(IF(VLOOKUP(AH152,NP,23,FALSE)="","",IF(VLOOKUP(AH152,NP,12,FALSE)=1,VLOOKUP(AH152,NP,23,FALSE),-VLOOKUP(AH152,NP,23,FALSE))),IF(VLOOKUP(AH152,NP,24,FALSE)="","",CONCATENATE(" / ",IF(VLOOKUP(AH152,NP,12,FALSE)=1,VLOOKUP(AH152,NP,24,FALSE),-VLOOKUP(AH152,NP,24,FALSE)))),IF(VLOOKUP(AH152,NP,25,FALSE)="","",CONCATENATE(" / ",IF(VLOOKUP(AH152,NP,12,FALSE)=1,VLOOKUP(AH152,NP,25,FALSE),-VLOOKUP(AH152,NP,25,FALSE)))),IF(VLOOKUP(AH152,NP,26,FALSE)="","",CONCATENATE(" / ",IF(VLOOKUP(AH152,NP,12,FALSE)=1,VLOOKUP(AH152,NP,26,FALSE),-VLOOKUP(AH152,NP,26,FALSE)))),IF(VLOOKUP(AH152,NP,27,FALSE)="","",CONCATENATE(" / ",IF(VLOOKUP(AH152,NP,12,FALSE)=1,VLOOKUP(AH152,NP,27,FALSE),-VLOOKUP(AH152,NP,27,FALSE)))),IF(VLOOKUP(AH152,NP,28)="","",CONCATENATE(" / ",IF(VLOOKUP(AH152,NP,12)=1,VLOOKUP(AH152,NP,28),-VLOOKUP(AH152,NP,28)))),IF(VLOOKUP(AH152,NP,29)="","",CONCATENATE(" / ",IF(VLOOKUP(AH152,NP,12)=1,VLOOKUP(AH152,NP,29),-VLOOKUP(AH152,NP,29))))))</f>
        <v>#REF!</v>
      </c>
      <c r="AR154" s="125"/>
      <c r="AS154" s="125"/>
      <c r="AT154" s="125"/>
      <c r="AU154" s="125"/>
      <c r="AV154" s="125"/>
      <c r="AW154" s="125"/>
    </row>
    <row r="155" spans="1:48" ht="12" customHeight="1">
      <c r="A155" s="82"/>
      <c r="B155" s="44"/>
      <c r="C155" s="84"/>
      <c r="D155" s="45"/>
      <c r="E155" s="167"/>
      <c r="F155" s="45"/>
      <c r="G155" s="45"/>
      <c r="H155" s="167"/>
      <c r="I155" s="37"/>
      <c r="J155" s="48"/>
      <c r="K155" s="97"/>
      <c r="L155" s="98"/>
      <c r="M155" s="141"/>
      <c r="N155" s="98"/>
      <c r="O155" s="98"/>
      <c r="P155" s="141"/>
      <c r="Q155" s="40"/>
      <c r="R155" s="25">
        <v>29</v>
      </c>
      <c r="S155" s="50" t="s">
        <v>59</v>
      </c>
      <c r="T155" s="50"/>
      <c r="U155" s="179" t="e">
        <f>IF(VLOOKUP(R155,NP,32,FALSE)="","",IF(VLOOKUP(R155,NP,32,FALSE)=0,"",VLOOKUP(R155,NP,32,FALSE)))</f>
        <v>#REF!</v>
      </c>
      <c r="V155" s="51" t="e">
        <f>IF(VLOOKUP(R155,NP,33,FALSE)="","",IF(VLOOKUP(R155,NP,34,FALSE)=2,"",VLOOKUP(R155,NP,34,FALSE)))</f>
        <v>#REF!</v>
      </c>
      <c r="W155" s="51"/>
      <c r="X155" s="175" t="e">
        <f>IF(VLOOKUP(R155,NP,33,FALSE)="","",IF(VLOOKUP(R155,NP,33,FALSE)=0,"",VLOOKUP(R155,NP,33,FALSE)))</f>
        <v>#REF!</v>
      </c>
      <c r="Y155" s="52"/>
      <c r="Z155" s="53" t="e">
        <f>IF(VLOOKUP(Z158,NP,4,FALSE)=0,"",VLOOKUP(Z158,NP,4,FALSE))</f>
        <v>#REF!</v>
      </c>
      <c r="AA155" s="39" t="e">
        <f>IF(Z155="","",CONCATENATE(VLOOKUP(Z158,NP,5,FALSE),"  ",VLOOKUP(Z158,NP,6,FALSE)))</f>
        <v>#REF!</v>
      </c>
      <c r="AB155" s="39"/>
      <c r="AC155" s="165"/>
      <c r="AD155" s="39"/>
      <c r="AE155" s="39"/>
      <c r="AF155" s="165"/>
      <c r="AG155" s="39"/>
      <c r="AO155" s="47"/>
      <c r="AP155" s="126"/>
      <c r="AQ155" s="40"/>
      <c r="AR155" s="40"/>
      <c r="AS155" s="40"/>
      <c r="AT155" s="40"/>
      <c r="AU155" s="40"/>
      <c r="AV155" s="40"/>
    </row>
    <row r="156" spans="1:48" ht="12" customHeight="1">
      <c r="A156" s="82"/>
      <c r="B156" s="44"/>
      <c r="C156" s="84"/>
      <c r="D156" s="49"/>
      <c r="E156" s="184"/>
      <c r="F156" s="49"/>
      <c r="G156" s="49"/>
      <c r="H156" s="184"/>
      <c r="I156" s="40"/>
      <c r="J156" s="48"/>
      <c r="K156" s="100"/>
      <c r="L156" s="99"/>
      <c r="M156" s="99"/>
      <c r="N156" s="99"/>
      <c r="O156" s="99"/>
      <c r="P156" s="99"/>
      <c r="Q156" s="40"/>
      <c r="R156" s="41"/>
      <c r="S156" s="41"/>
      <c r="T156" s="41"/>
      <c r="U156" s="172"/>
      <c r="V156" s="41"/>
      <c r="W156" s="41"/>
      <c r="X156" s="172"/>
      <c r="Y156" s="64"/>
      <c r="Z156" s="54"/>
      <c r="AA156" s="42" t="e">
        <f>IF(Z155="","",CONCATENATE(VLOOKUP(Z158,NP,8,FALSE)," pts - ",VLOOKUP(Z158,NP,11,FALSE)))</f>
        <v>#REF!</v>
      </c>
      <c r="AB156" s="42"/>
      <c r="AC156" s="36"/>
      <c r="AD156" s="42"/>
      <c r="AE156" s="42"/>
      <c r="AF156" s="36"/>
      <c r="AG156" s="42"/>
      <c r="AH156" s="43"/>
      <c r="AO156" s="47"/>
      <c r="AP156" s="126"/>
      <c r="AQ156" s="40"/>
      <c r="AR156" s="40"/>
      <c r="AS156" s="40"/>
      <c r="AT156" s="40"/>
      <c r="AU156" s="40"/>
      <c r="AV156" s="40"/>
    </row>
    <row r="157" spans="1:48" ht="12" customHeight="1">
      <c r="A157" s="82"/>
      <c r="B157" s="44"/>
      <c r="C157" s="84"/>
      <c r="D157" s="45"/>
      <c r="E157" s="167"/>
      <c r="F157" s="45"/>
      <c r="G157" s="45"/>
      <c r="H157" s="167"/>
      <c r="I157" s="37"/>
      <c r="J157" s="48"/>
      <c r="K157" s="122"/>
      <c r="L157" s="101"/>
      <c r="M157" s="189"/>
      <c r="N157" s="101"/>
      <c r="O157" s="101"/>
      <c r="P157" s="189"/>
      <c r="Q157" s="157">
        <v>11</v>
      </c>
      <c r="R157" s="38" t="e">
        <f>IF(AND(VLOOKUP(J67,NP,12,FALSE)=0,VLOOKUP(J67,NP,22,FALSE)=0),"",IF(VLOOKUP(J67,NP,12,FALSE)=0,VLOOKUP(J67,NP,4,FALSE),IF(VLOOKUP(J67,NP,22,FALSE)=0,VLOOKUP(J67,NP,14,FALSE),"")))</f>
        <v>#REF!</v>
      </c>
      <c r="S157" s="39" t="e">
        <f>IF(R157="","",IF(VLOOKUP(J67,NP,12,FALSE)=0,CONCATENATE(VLOOKUP(J67,NP,5,FALSE),"  ",VLOOKUP(J67,NP,6,FALSE)),IF(VLOOKUP(J67,NP,22,FALSE)=0,CONCATENATE(VLOOKUP(J67,NP,15,FALSE),"  ",VLOOKUP(J67,NP,16,FALSE)),"")))</f>
        <v>#REF!</v>
      </c>
      <c r="T157" s="39"/>
      <c r="U157" s="165"/>
      <c r="V157" s="39"/>
      <c r="W157" s="39"/>
      <c r="X157" s="165"/>
      <c r="Y157" s="39"/>
      <c r="Z157" s="55"/>
      <c r="AA157" s="42" t="e">
        <f>IF(Z155="","",CONCATENATE(IF(VLOOKUP(R155,NP,23,FALSE)="","",IF(VLOOKUP(R155,NP,12,FALSE)=1,VLOOKUP(R155,NP,23,FALSE),-VLOOKUP(R155,NP,23,FALSE))),IF(VLOOKUP(R155,NP,24,FALSE)="","",CONCATENATE(" / ",IF(VLOOKUP(R155,NP,12,FALSE)=1,VLOOKUP(R155,NP,24,FALSE),-VLOOKUP(R155,NP,24,FALSE)))),IF(VLOOKUP(R155,NP,25,FALSE)="","",CONCATENATE(" / ",IF(VLOOKUP(R155,NP,12,FALSE)=1,VLOOKUP(R155,NP,25,FALSE),-VLOOKUP(R155,NP,25,FALSE)))),IF(VLOOKUP(R155,NP,26,FALSE)="","",CONCATENATE(" / ",IF(VLOOKUP(R155,NP,12,FALSE)=1,VLOOKUP(R155,NP,26,FALSE),-VLOOKUP(R155,NP,26,FALSE)))),IF(VLOOKUP(R155,NP,27,FALSE)="","",CONCATENATE(" / ",IF(VLOOKUP(R155,NP,12,FALSE)=1,VLOOKUP(R155,NP,27,FALSE),-VLOOKUP(R155,NP,27,FALSE)))),IF(VLOOKUP(R155,NP,28)="","",CONCATENATE(" / ",IF(VLOOKUP(R155,NP,12)=1,VLOOKUP(R155,NP,28),-VLOOKUP(R155,NP,28)))),IF(VLOOKUP(R155,NP,29)="","",CONCATENATE(" / ",IF(VLOOKUP(R155,NP,12)=1,VLOOKUP(R155,NP,29),-VLOOKUP(R155,NP,29))))))</f>
        <v>#REF!</v>
      </c>
      <c r="AB157" s="42"/>
      <c r="AC157" s="36"/>
      <c r="AD157" s="42"/>
      <c r="AE157" s="42"/>
      <c r="AF157" s="36"/>
      <c r="AG157" s="42"/>
      <c r="AH157" s="43"/>
      <c r="AI157" s="61"/>
      <c r="AJ157" s="61"/>
      <c r="AK157" s="177"/>
      <c r="AL157" s="61"/>
      <c r="AM157" s="61"/>
      <c r="AN157" s="177"/>
      <c r="AO157" s="47"/>
      <c r="AP157" s="126"/>
      <c r="AQ157" s="40"/>
      <c r="AR157" s="40"/>
      <c r="AS157" s="40"/>
      <c r="AT157" s="40"/>
      <c r="AU157" s="40"/>
      <c r="AV157" s="40"/>
    </row>
    <row r="158" spans="1:48" ht="12" customHeight="1">
      <c r="A158" s="82"/>
      <c r="B158" s="44"/>
      <c r="C158" s="84"/>
      <c r="D158" s="49"/>
      <c r="E158" s="184"/>
      <c r="F158" s="49"/>
      <c r="G158" s="49"/>
      <c r="H158" s="184"/>
      <c r="I158" s="40"/>
      <c r="J158" s="48"/>
      <c r="K158" s="94"/>
      <c r="L158" s="37"/>
      <c r="M158" s="183"/>
      <c r="N158" s="37"/>
      <c r="O158" s="37"/>
      <c r="P158" s="183"/>
      <c r="Q158" s="40"/>
      <c r="R158" s="64"/>
      <c r="S158" s="42" t="e">
        <f>IF(R157="","",IF(VLOOKUP(J67,NP,12,FALSE)=0,CONCATENATE(VLOOKUP(J67,NP,8,FALSE)," pts - ",VLOOKUP(J67,NP,11,FALSE)),IF(VLOOKUP(J67,NP,22,FALSE)=0,CONCATENATE(VLOOKUP(J67,NP,18,FALSE)," pts - ",VLOOKUP(J67,NP,21,FALSE)),"")))</f>
        <v>#REF!</v>
      </c>
      <c r="T158" s="42"/>
      <c r="U158" s="36"/>
      <c r="V158" s="42"/>
      <c r="W158" s="42"/>
      <c r="X158" s="36"/>
      <c r="Y158" s="42"/>
      <c r="Z158" s="25">
        <v>34</v>
      </c>
      <c r="AA158" s="50" t="s">
        <v>59</v>
      </c>
      <c r="AB158" s="50"/>
      <c r="AC158" s="179" t="e">
        <f>IF(VLOOKUP(Z158,NP,32,FALSE)="","",IF(VLOOKUP(Z158,NP,32,FALSE)=0,"",VLOOKUP(Z158,NP,32,FALSE)))</f>
        <v>#REF!</v>
      </c>
      <c r="AD158" s="51" t="e">
        <f>IF(VLOOKUP(Z158,NP,33,FALSE)="","",IF(VLOOKUP(Z158,NP,34,FALSE)=2,"",VLOOKUP(Z158,NP,34,FALSE)))</f>
        <v>#REF!</v>
      </c>
      <c r="AE158" s="51"/>
      <c r="AF158" s="175" t="e">
        <f>IF(VLOOKUP(Z158,NP,33,FALSE)="","",IF(VLOOKUP(Z158,NP,33,FALSE)=0,"",VLOOKUP(Z158,NP,33,FALSE)))</f>
        <v>#REF!</v>
      </c>
      <c r="AG158" s="52"/>
      <c r="AH158" s="53" t="e">
        <f>IF(VLOOKUP(AH152,NP,14,FALSE)=0,"",VLOOKUP(AH152,NP,14,FALSE))</f>
        <v>#REF!</v>
      </c>
      <c r="AI158" s="39" t="e">
        <f>IF(AH158="","",CONCATENATE(VLOOKUP(AH152,NP,15,FALSE),"  ",VLOOKUP(AH152,NP,16,FALSE)))</f>
        <v>#REF!</v>
      </c>
      <c r="AJ158" s="39"/>
      <c r="AK158" s="165"/>
      <c r="AL158" s="39"/>
      <c r="AM158" s="39"/>
      <c r="AN158" s="165"/>
      <c r="AO158" s="39"/>
      <c r="AP158" s="126"/>
      <c r="AQ158" s="40"/>
      <c r="AR158" s="40"/>
      <c r="AS158" s="40"/>
      <c r="AT158" s="40"/>
      <c r="AU158" s="40"/>
      <c r="AV158" s="40"/>
    </row>
    <row r="159" spans="1:50" ht="12" customHeight="1">
      <c r="A159" s="82"/>
      <c r="B159" s="44"/>
      <c r="C159" s="84"/>
      <c r="D159" s="99"/>
      <c r="E159" s="99"/>
      <c r="F159" s="99"/>
      <c r="G159" s="99"/>
      <c r="H159" s="99"/>
      <c r="I159" s="40"/>
      <c r="J159" s="44"/>
      <c r="K159" s="71"/>
      <c r="L159" s="72"/>
      <c r="M159" s="166"/>
      <c r="N159" s="72"/>
      <c r="O159" s="72"/>
      <c r="P159" s="166"/>
      <c r="Q159" s="157">
        <v>10</v>
      </c>
      <c r="R159" s="38" t="e">
        <f>IF(AND(VLOOKUP(J79,NP,12,FALSE)=0,VLOOKUP(J79,NP,22,FALSE)=0),"",IF(VLOOKUP(J79,NP,12,FALSE)=0,VLOOKUP(J79,NP,4,FALSE),IF(VLOOKUP(J79,NP,22,FALSE)=0,VLOOKUP(J79,NP,14,FALSE),"")))</f>
        <v>#REF!</v>
      </c>
      <c r="S159" s="39" t="e">
        <f>IF(R159="","",IF(VLOOKUP(J79,NP,12,FALSE)=0,CONCATENATE(VLOOKUP(J79,NP,5,FALSE),"  ",VLOOKUP(J79,NP,6,FALSE)),IF(VLOOKUP(J79,NP,22,FALSE)=0,CONCATENATE(VLOOKUP(J79,NP,15,FALSE),"  ",VLOOKUP(J79,NP,16,FALSE)),"")))</f>
        <v>#REF!</v>
      </c>
      <c r="T159" s="39"/>
      <c r="U159" s="165"/>
      <c r="V159" s="39"/>
      <c r="W159" s="39"/>
      <c r="X159" s="165"/>
      <c r="Y159" s="39"/>
      <c r="Z159" s="26"/>
      <c r="AA159" s="41"/>
      <c r="AB159" s="41"/>
      <c r="AC159" s="172"/>
      <c r="AD159" s="41"/>
      <c r="AE159" s="41"/>
      <c r="AF159" s="172"/>
      <c r="AG159" s="64"/>
      <c r="AH159" s="161">
        <v>10</v>
      </c>
      <c r="AI159" s="58" t="e">
        <f>IF(AH158="","",CONCATENATE(VLOOKUP(AH152,NP,18,FALSE)," pts - ",VLOOKUP(AH152,NP,21,FALSE)))</f>
        <v>#REF!</v>
      </c>
      <c r="AJ159" s="58"/>
      <c r="AK159" s="181"/>
      <c r="AL159" s="58"/>
      <c r="AM159" s="58"/>
      <c r="AN159" s="181"/>
      <c r="AO159" s="58"/>
      <c r="AP159" s="26"/>
      <c r="AQ159" s="41"/>
      <c r="AR159" s="41"/>
      <c r="AS159" s="41"/>
      <c r="AT159" s="41"/>
      <c r="AU159" s="41"/>
      <c r="AV159" s="41"/>
      <c r="AW159" s="37"/>
      <c r="AX159" s="118"/>
    </row>
    <row r="160" spans="1:50" ht="12" customHeight="1">
      <c r="A160" s="82"/>
      <c r="B160" s="44"/>
      <c r="C160" s="84"/>
      <c r="D160" s="37"/>
      <c r="E160" s="183"/>
      <c r="F160" s="37"/>
      <c r="G160" s="37"/>
      <c r="H160" s="183"/>
      <c r="I160" s="40"/>
      <c r="J160" s="48"/>
      <c r="K160" s="93"/>
      <c r="L160" s="49"/>
      <c r="M160" s="184"/>
      <c r="N160" s="49"/>
      <c r="O160" s="49"/>
      <c r="P160" s="184"/>
      <c r="Q160" s="37"/>
      <c r="R160" s="64"/>
      <c r="S160" s="634" t="e">
        <f>IF(R159="","",IF(VLOOKUP(J79,NP,12,FALSE)=0,CONCATENATE(VLOOKUP(J79,NP,8,FALSE)," pts - ",VLOOKUP(J79,NP,11,FALSE)),IF(VLOOKUP(J79,NP,22,FALSE)=0,CONCATENATE(VLOOKUP(J79,NP,18,FALSE)," pts - ",VLOOKUP(J79,NP,21,FALSE)),"")))</f>
        <v>#REF!</v>
      </c>
      <c r="T160" s="634"/>
      <c r="U160" s="634"/>
      <c r="V160" s="634"/>
      <c r="W160" s="634"/>
      <c r="X160" s="634"/>
      <c r="Y160" s="634"/>
      <c r="Z160" s="8"/>
      <c r="AA160" s="1"/>
      <c r="AB160" s="6"/>
      <c r="AC160" s="178"/>
      <c r="AD160" s="6"/>
      <c r="AE160" s="6"/>
      <c r="AF160" s="178"/>
      <c r="AG160" s="7"/>
      <c r="AH160" s="55"/>
      <c r="AI160" s="42" t="e">
        <f>IF(AH158="","",CONCATENATE(IF(VLOOKUP(Z158,NP,23,FALSE)="","",IF(VLOOKUP(Z158,NP,12,FALSE)=1,VLOOKUP(Z158,NP,23,FALSE),-VLOOKUP(Z158,NP,23,FALSE))),IF(VLOOKUP(Z158,NP,24,FALSE)="","",CONCATENATE(" / ",IF(VLOOKUP(Z158,NP,12,FALSE)=1,VLOOKUP(Z158,NP,24,FALSE),-VLOOKUP(Z158,NP,24,FALSE)))),IF(VLOOKUP(Z158,NP,25,FALSE)="","",CONCATENATE(" / ",IF(VLOOKUP(Z158,NP,12,FALSE)=1,VLOOKUP(Z158,NP,25,FALSE),-VLOOKUP(Z158,NP,25,FALSE)))),IF(VLOOKUP(Z158,NP,26,FALSE)="","",CONCATENATE(" / ",IF(VLOOKUP(Z158,NP,12,FALSE)=1,VLOOKUP(Z158,NP,26,FALSE),-VLOOKUP(Z158,NP,26,FALSE)))),IF(VLOOKUP(Z158,NP,27,FALSE)="","",CONCATENATE(" / ",IF(VLOOKUP(Z158,NP,12,FALSE)=1,VLOOKUP(Z158,NP,27,FALSE),-VLOOKUP(Z158,NP,27,FALSE)))),IF(VLOOKUP(Z158,NP,28)="","",CONCATENATE(" / ",IF(VLOOKUP(Z158,NP,12)=1,VLOOKUP(Z158,NP,28),-VLOOKUP(Z158,NP,28)))),IF(VLOOKUP(Z158,NP,29)="","",CONCATENATE(" / ",IF(VLOOKUP(Z158,NP,12)=1,VLOOKUP(Z158,NP,29),-VLOOKUP(Z158,NP,29))))))</f>
        <v>#REF!</v>
      </c>
      <c r="AJ160" s="42"/>
      <c r="AK160" s="36"/>
      <c r="AL160" s="42"/>
      <c r="AM160" s="42"/>
      <c r="AN160" s="36"/>
      <c r="AO160" s="42"/>
      <c r="AX160" s="32"/>
    </row>
    <row r="161" spans="1:50" ht="12" customHeight="1">
      <c r="A161" s="82"/>
      <c r="B161" s="44"/>
      <c r="C161" s="84"/>
      <c r="D161" s="45"/>
      <c r="E161" s="167"/>
      <c r="F161" s="45"/>
      <c r="G161" s="45"/>
      <c r="H161" s="167"/>
      <c r="I161" s="37"/>
      <c r="J161" s="40"/>
      <c r="K161" s="78"/>
      <c r="L161" s="40"/>
      <c r="M161" s="82"/>
      <c r="N161" s="40"/>
      <c r="O161" s="40"/>
      <c r="P161" s="82"/>
      <c r="Q161" s="40"/>
      <c r="R161" s="25">
        <v>31</v>
      </c>
      <c r="S161" s="50" t="s">
        <v>59</v>
      </c>
      <c r="T161" s="50"/>
      <c r="U161" s="179" t="e">
        <f>IF(VLOOKUP(R161,NP,32,FALSE)="","",IF(VLOOKUP(R161,NP,32,FALSE)=0,"",VLOOKUP(R161,NP,32,FALSE)))</f>
        <v>#REF!</v>
      </c>
      <c r="V161" s="51" t="e">
        <f>IF(VLOOKUP(R161,NP,33,FALSE)="","",IF(VLOOKUP(R161,NP,34,FALSE)=2,"",VLOOKUP(R161,NP,34,FALSE)))</f>
        <v>#REF!</v>
      </c>
      <c r="W161" s="51"/>
      <c r="X161" s="175" t="e">
        <f>IF(VLOOKUP(R161,NP,33,FALSE)="","",IF(VLOOKUP(R161,NP,33,FALSE)=0,"",VLOOKUP(R161,NP,33,FALSE)))</f>
        <v>#REF!</v>
      </c>
      <c r="Y161" s="52"/>
      <c r="Z161" s="53" t="e">
        <f>IF(VLOOKUP(Z158,NP,14,FALSE)=0,"",VLOOKUP(Z158,NP,14,FALSE))</f>
        <v>#REF!</v>
      </c>
      <c r="AA161" s="39" t="e">
        <f>IF(Z161="","",CONCATENATE(VLOOKUP(Z158,NP,15,FALSE),"  ",VLOOKUP(Z158,NP,16,FALSE)))</f>
        <v>#REF!</v>
      </c>
      <c r="AB161" s="39"/>
      <c r="AC161" s="165"/>
      <c r="AD161" s="39"/>
      <c r="AE161" s="39"/>
      <c r="AF161" s="165"/>
      <c r="AG161" s="39"/>
      <c r="AH161" s="55"/>
      <c r="AI161" s="41"/>
      <c r="AJ161" s="41"/>
      <c r="AK161" s="172"/>
      <c r="AL161" s="41"/>
      <c r="AM161" s="41"/>
      <c r="AN161" s="172"/>
      <c r="AO161" s="64"/>
      <c r="AP161" s="38" t="e">
        <f>IF(AND(VLOOKUP(AH152,NP,12,FALSE)=0,VLOOKUP(AH152,NP,22,FALSE)=0),"",IF(VLOOKUP(AH152,NP,12,FALSE)=0,VLOOKUP(AH152,NP,4,FALSE),IF(VLOOKUP(AH152,NP,22,FALSE)=0,VLOOKUP(AH152,NP,14,FALSE),"")))</f>
        <v>#REF!</v>
      </c>
      <c r="AQ161" s="39" t="e">
        <f>IF(AP161="","",IF(VLOOKUP(AH152,NP,12,FALSE)=0,CONCATENATE(VLOOKUP(AH152,NP,5,FALSE),"  ",VLOOKUP(AH152,NP,6,FALSE)),IF(VLOOKUP(AH152,NP,22,FALSE)=0,CONCATENATE(VLOOKUP(AH152,NP,15,FALSE),"  ",VLOOKUP(AH152,NP,16,FALSE)),"")))</f>
        <v>#REF!</v>
      </c>
      <c r="AR161" s="39"/>
      <c r="AS161" s="39"/>
      <c r="AT161" s="39"/>
      <c r="AU161" s="39"/>
      <c r="AV161" s="39"/>
      <c r="AW161" s="39"/>
      <c r="AX161" s="104" t="s">
        <v>17</v>
      </c>
    </row>
    <row r="162" spans="1:49" ht="12" customHeight="1">
      <c r="A162" s="82"/>
      <c r="B162" s="44"/>
      <c r="C162" s="84"/>
      <c r="D162" s="49"/>
      <c r="E162" s="184"/>
      <c r="F162" s="49"/>
      <c r="G162" s="49"/>
      <c r="H162" s="184"/>
      <c r="I162" s="40"/>
      <c r="J162" s="40"/>
      <c r="K162" s="78"/>
      <c r="L162" s="40"/>
      <c r="M162" s="82"/>
      <c r="N162" s="40"/>
      <c r="O162" s="40"/>
      <c r="P162" s="82"/>
      <c r="Q162" s="40"/>
      <c r="R162" s="41"/>
      <c r="S162" s="41"/>
      <c r="T162" s="41"/>
      <c r="U162" s="172"/>
      <c r="V162" s="41"/>
      <c r="W162" s="41"/>
      <c r="X162" s="172"/>
      <c r="Y162" s="64"/>
      <c r="Z162" s="161">
        <v>10</v>
      </c>
      <c r="AA162" s="58" t="e">
        <f>IF(Z161="","",CONCATENATE(VLOOKUP(Z158,NP,18,FALSE)," pts - ",VLOOKUP(Z158,NP,21,FALSE)))</f>
        <v>#REF!</v>
      </c>
      <c r="AB162" s="58"/>
      <c r="AC162" s="181"/>
      <c r="AD162" s="58"/>
      <c r="AE162" s="58"/>
      <c r="AF162" s="181"/>
      <c r="AG162" s="58"/>
      <c r="AH162" s="109"/>
      <c r="AI162" s="64"/>
      <c r="AJ162" s="64"/>
      <c r="AK162" s="191"/>
      <c r="AL162" s="64"/>
      <c r="AM162" s="64"/>
      <c r="AN162" s="191"/>
      <c r="AO162" s="37"/>
      <c r="AP162" s="64"/>
      <c r="AQ162" s="125" t="e">
        <f>IF(AP161="","",IF(VLOOKUP(AH152,NP,12,FALSE)=0,CONCATENATE(VLOOKUP(AH152,NP,8,FALSE)," pts - ",VLOOKUP(AH152,NP,11,FALSE)),IF(VLOOKUP(AH152,NP,22,FALSE)=0,CONCATENATE(VLOOKUP(AH152,NP,18,FALSE)," pts - ",VLOOKUP(AH152,NP,21,FALSE)),"")))</f>
        <v>#REF!</v>
      </c>
      <c r="AR162" s="125"/>
      <c r="AS162" s="125"/>
      <c r="AT162" s="125"/>
      <c r="AU162" s="125"/>
      <c r="AV162" s="125"/>
      <c r="AW162" s="125"/>
    </row>
    <row r="163" spans="1:50" ht="12" customHeight="1">
      <c r="A163" s="82"/>
      <c r="B163" s="44"/>
      <c r="C163" s="84"/>
      <c r="D163" s="45"/>
      <c r="E163" s="167"/>
      <c r="F163" s="45"/>
      <c r="G163" s="45"/>
      <c r="H163" s="167"/>
      <c r="I163" s="37"/>
      <c r="J163" s="40"/>
      <c r="K163" s="128"/>
      <c r="L163" s="123"/>
      <c r="M163" s="190"/>
      <c r="N163" s="123"/>
      <c r="O163" s="123"/>
      <c r="P163" s="190"/>
      <c r="Q163" s="157">
        <v>15</v>
      </c>
      <c r="R163" s="38" t="e">
        <f>IF(AND(VLOOKUP(J91,NP,12,FALSE)=0,VLOOKUP(J91,NP,22,FALSE)=0),"",IF(VLOOKUP(J91,NP,12,FALSE)=0,VLOOKUP(J91,NP,4,FALSE),IF(VLOOKUP(J91,NP,22,FALSE)=0,VLOOKUP(J91,NP,14,FALSE),"")))</f>
        <v>#REF!</v>
      </c>
      <c r="S163" s="39" t="e">
        <f>IF(R163="","",IF(VLOOKUP(J91,NP,12,FALSE)=0,CONCATENATE(VLOOKUP(J91,NP,5,FALSE),"  ",VLOOKUP(J91,NP,6,FALSE)),IF(VLOOKUP(J91,NP,22,FALSE)=0,CONCATENATE(VLOOKUP(J91,NP,15,FALSE),"  ",VLOOKUP(J91,NP,16,FALSE)),"")))</f>
        <v>#REF!</v>
      </c>
      <c r="T163" s="39"/>
      <c r="U163" s="165"/>
      <c r="V163" s="39"/>
      <c r="W163" s="39"/>
      <c r="X163" s="165"/>
      <c r="Y163" s="39"/>
      <c r="Z163" s="55"/>
      <c r="AA163" s="42" t="e">
        <f>IF(Z161="","",CONCATENATE(IF(VLOOKUP(R161,NP,23,FALSE)="","",IF(VLOOKUP(R161,NP,12,FALSE)=1,VLOOKUP(R161,NP,23,FALSE),-VLOOKUP(R161,NP,23,FALSE))),IF(VLOOKUP(R161,NP,24,FALSE)="","",CONCATENATE(" / ",IF(VLOOKUP(R161,NP,12,FALSE)=1,VLOOKUP(R161,NP,24,FALSE),-VLOOKUP(R161,NP,24,FALSE)))),IF(VLOOKUP(R161,NP,25,FALSE)="","",CONCATENATE(" / ",IF(VLOOKUP(R161,NP,12,FALSE)=1,VLOOKUP(R161,NP,25,FALSE),-VLOOKUP(R161,NP,25,FALSE)))),IF(VLOOKUP(R161,NP,26,FALSE)="","",CONCATENATE(" / ",IF(VLOOKUP(R161,NP,12,FALSE)=1,VLOOKUP(R161,NP,26,FALSE),-VLOOKUP(R161,NP,26,FALSE)))),IF(VLOOKUP(R161,NP,27,FALSE)="","",CONCATENATE(" / ",IF(VLOOKUP(R161,NP,12,FALSE)=1,VLOOKUP(R161,NP,27,FALSE),-VLOOKUP(R161,NP,27,FALSE)))),IF(VLOOKUP(R161,NP,28)="","",CONCATENATE(" / ",IF(VLOOKUP(R161,NP,12)=1,VLOOKUP(R161,NP,28),-VLOOKUP(R161,NP,28)))),IF(VLOOKUP(R161,NP,29)="","",CONCATENATE(" / ",IF(VLOOKUP(R161,NP,12)=1,VLOOKUP(R161,NP,29),-VLOOKUP(R161,NP,29))))))</f>
        <v>#REF!</v>
      </c>
      <c r="AB163" s="42"/>
      <c r="AC163" s="36"/>
      <c r="AD163" s="42"/>
      <c r="AE163" s="42"/>
      <c r="AF163" s="36"/>
      <c r="AG163" s="42"/>
      <c r="AH163" s="86" t="s">
        <v>65</v>
      </c>
      <c r="AI163" s="112"/>
      <c r="AJ163" s="112"/>
      <c r="AK163" s="112"/>
      <c r="AL163" s="112"/>
      <c r="AM163" s="112"/>
      <c r="AN163" s="112"/>
      <c r="AO163" s="113"/>
      <c r="AP163" s="114"/>
      <c r="AQ163" s="117"/>
      <c r="AR163" s="117"/>
      <c r="AS163" s="117"/>
      <c r="AT163" s="117"/>
      <c r="AU163" s="117"/>
      <c r="AV163" s="117"/>
      <c r="AW163" s="117"/>
      <c r="AX163" s="118"/>
    </row>
    <row r="164" spans="1:50" ht="12" customHeight="1">
      <c r="A164" s="82"/>
      <c r="B164" s="44"/>
      <c r="C164" s="84"/>
      <c r="D164" s="49"/>
      <c r="E164" s="184"/>
      <c r="F164" s="49"/>
      <c r="G164" s="49"/>
      <c r="H164" s="184"/>
      <c r="I164" s="40"/>
      <c r="J164" s="40"/>
      <c r="K164" s="40"/>
      <c r="L164" s="40"/>
      <c r="M164" s="82"/>
      <c r="N164" s="40"/>
      <c r="O164" s="40"/>
      <c r="P164" s="82"/>
      <c r="Q164" s="40"/>
      <c r="R164" s="64"/>
      <c r="S164" s="42" t="e">
        <f>IF(R163="","",IF(VLOOKUP(J91,NP,12,FALSE)=0,CONCATENATE(VLOOKUP(J91,NP,8,FALSE)," pts - ",VLOOKUP(J91,NP,11,FALSE)),IF(VLOOKUP(J91,NP,22,FALSE)=0,CONCATENATE(VLOOKUP(J91,NP,18,FALSE)," pts - ",VLOOKUP(J91,NP,21,FALSE)),"")))</f>
        <v>#REF!</v>
      </c>
      <c r="T164" s="42"/>
      <c r="U164" s="36"/>
      <c r="V164" s="42"/>
      <c r="W164" s="42"/>
      <c r="X164" s="36"/>
      <c r="Y164" s="42"/>
      <c r="Z164" s="114"/>
      <c r="AA164" s="115"/>
      <c r="AB164" s="116"/>
      <c r="AC164" s="192"/>
      <c r="AD164" s="116"/>
      <c r="AE164" s="116"/>
      <c r="AF164" s="192"/>
      <c r="AG164" s="117"/>
      <c r="AP164" s="114"/>
      <c r="AQ164" s="117"/>
      <c r="AR164" s="117"/>
      <c r="AS164" s="117"/>
      <c r="AT164" s="117"/>
      <c r="AU164" s="117"/>
      <c r="AV164" s="117"/>
      <c r="AW164" s="117"/>
      <c r="AX164" s="118"/>
    </row>
    <row r="165" spans="1:50" ht="12" customHeight="1">
      <c r="A165" s="82"/>
      <c r="B165" s="44"/>
      <c r="C165" s="84"/>
      <c r="D165" s="49"/>
      <c r="E165" s="184"/>
      <c r="F165" s="49"/>
      <c r="G165" s="49"/>
      <c r="H165" s="184"/>
      <c r="I165" s="40"/>
      <c r="J165" s="40"/>
      <c r="K165" s="40"/>
      <c r="L165" s="40"/>
      <c r="M165" s="82"/>
      <c r="N165" s="40"/>
      <c r="O165" s="40"/>
      <c r="P165" s="82"/>
      <c r="Q165" s="40"/>
      <c r="R165" s="64"/>
      <c r="S165" s="42"/>
      <c r="T165" s="42"/>
      <c r="U165" s="36"/>
      <c r="V165" s="42"/>
      <c r="W165" s="42"/>
      <c r="X165" s="36"/>
      <c r="Y165" s="42"/>
      <c r="Z165" s="114"/>
      <c r="AA165" s="115"/>
      <c r="AB165" s="116"/>
      <c r="AC165" s="192"/>
      <c r="AD165" s="116"/>
      <c r="AE165" s="116"/>
      <c r="AF165" s="192"/>
      <c r="AG165" s="117"/>
      <c r="AH165" s="95" t="s">
        <v>21</v>
      </c>
      <c r="AI165" s="95"/>
      <c r="AJ165" s="95"/>
      <c r="AK165" s="95"/>
      <c r="AL165" s="95"/>
      <c r="AM165" s="95"/>
      <c r="AN165" s="95"/>
      <c r="AO165" s="95"/>
      <c r="AP165" s="114"/>
      <c r="AQ165" s="117"/>
      <c r="AR165" s="117"/>
      <c r="AS165" s="117"/>
      <c r="AT165" s="117"/>
      <c r="AU165" s="117"/>
      <c r="AV165" s="117"/>
      <c r="AW165" s="117"/>
      <c r="AX165" s="118"/>
    </row>
    <row r="166" spans="1:50" ht="12" customHeight="1">
      <c r="A166" s="82"/>
      <c r="B166" s="44"/>
      <c r="C166" s="84"/>
      <c r="D166" s="49"/>
      <c r="E166" s="184"/>
      <c r="F166" s="49"/>
      <c r="G166" s="49"/>
      <c r="H166" s="184"/>
      <c r="I166" s="40"/>
      <c r="J166" s="40"/>
      <c r="K166" s="40"/>
      <c r="L166" s="40"/>
      <c r="M166" s="82"/>
      <c r="N166" s="40"/>
      <c r="O166" s="40"/>
      <c r="P166" s="82"/>
      <c r="Q166" s="40"/>
      <c r="R166" s="130"/>
      <c r="S166" s="115"/>
      <c r="T166" s="116"/>
      <c r="U166" s="192"/>
      <c r="V166" s="116"/>
      <c r="W166" s="116"/>
      <c r="X166" s="192"/>
      <c r="Y166" s="117"/>
      <c r="Z166" s="114"/>
      <c r="AA166" s="115"/>
      <c r="AB166" s="116"/>
      <c r="AC166" s="192"/>
      <c r="AD166" s="116"/>
      <c r="AE166" s="116"/>
      <c r="AF166" s="192"/>
      <c r="AG166" s="117"/>
      <c r="AH166" s="114"/>
      <c r="AI166" s="117"/>
      <c r="AJ166" s="117"/>
      <c r="AK166" s="180"/>
      <c r="AL166" s="117"/>
      <c r="AM166" s="117"/>
      <c r="AN166" s="180"/>
      <c r="AO166" s="117"/>
      <c r="AP166" s="114"/>
      <c r="AQ166" s="117"/>
      <c r="AR166" s="117"/>
      <c r="AS166" s="117"/>
      <c r="AT166" s="117"/>
      <c r="AU166" s="117"/>
      <c r="AV166" s="117"/>
      <c r="AW166" s="117"/>
      <c r="AX166" s="118"/>
    </row>
    <row r="167" spans="1:50" ht="12" customHeight="1">
      <c r="A167" s="82"/>
      <c r="B167" s="44"/>
      <c r="C167" s="84"/>
      <c r="D167" s="49"/>
      <c r="E167" s="184"/>
      <c r="F167" s="49"/>
      <c r="G167" s="49"/>
      <c r="H167" s="184"/>
      <c r="I167" s="40"/>
      <c r="J167" s="40"/>
      <c r="K167" s="40"/>
      <c r="L167" s="40"/>
      <c r="M167" s="82"/>
      <c r="N167" s="40"/>
      <c r="O167" s="40"/>
      <c r="P167" s="82"/>
      <c r="Q167" s="40"/>
      <c r="R167" s="130"/>
      <c r="S167" s="115"/>
      <c r="T167" s="116"/>
      <c r="U167" s="192"/>
      <c r="V167" s="116"/>
      <c r="W167" s="116"/>
      <c r="X167" s="192"/>
      <c r="Y167" s="117"/>
      <c r="Z167" s="114"/>
      <c r="AA167" s="119"/>
      <c r="AB167" s="120"/>
      <c r="AC167" s="193"/>
      <c r="AD167" s="120"/>
      <c r="AE167" s="120"/>
      <c r="AF167" s="193"/>
      <c r="AG167" s="157">
        <v>12</v>
      </c>
      <c r="AH167" s="38" t="e">
        <f>IF(AND(VLOOKUP(Z146,NP,12,FALSE)=0,VLOOKUP(Z146,NP,22,FALSE)=0),"",IF(VLOOKUP(Z146,NP,12,FALSE)=0,VLOOKUP(Z146,NP,4,FALSE),IF(VLOOKUP(Z146,NP,22,FALSE)=0,VLOOKUP(Z146,NP,14,FALSE),"")))</f>
        <v>#REF!</v>
      </c>
      <c r="AI167" s="39" t="e">
        <f>IF(AH167="","",IF(VLOOKUP(Z146,NP,12,FALSE)=0,CONCATENATE(VLOOKUP(Z146,NP,5,FALSE),"  ",VLOOKUP(Z146,NP,6,FALSE)),IF(VLOOKUP(Z146,NP,22,FALSE)=0,CONCATENATE(VLOOKUP(Z146,NP,15,FALSE),"  ",VLOOKUP(Z146,NP,16,FALSE)),"")))</f>
        <v>#REF!</v>
      </c>
      <c r="AJ167" s="39"/>
      <c r="AK167" s="165"/>
      <c r="AL167" s="39"/>
      <c r="AM167" s="39"/>
      <c r="AN167" s="165"/>
      <c r="AO167" s="39"/>
      <c r="AP167" s="26"/>
      <c r="AQ167" s="41"/>
      <c r="AR167" s="41"/>
      <c r="AS167" s="41"/>
      <c r="AT167" s="41"/>
      <c r="AU167" s="41"/>
      <c r="AV167" s="41"/>
      <c r="AW167" s="41"/>
      <c r="AX167" s="118"/>
    </row>
    <row r="168" spans="1:50" ht="12" customHeight="1">
      <c r="A168" s="82"/>
      <c r="B168" s="44"/>
      <c r="C168" s="84"/>
      <c r="D168" s="49"/>
      <c r="E168" s="184"/>
      <c r="F168" s="49"/>
      <c r="G168" s="49"/>
      <c r="H168" s="184"/>
      <c r="I168" s="40"/>
      <c r="J168" s="40"/>
      <c r="K168" s="40"/>
      <c r="L168" s="40"/>
      <c r="M168" s="82"/>
      <c r="N168" s="40"/>
      <c r="O168" s="40"/>
      <c r="P168" s="82"/>
      <c r="Q168" s="40"/>
      <c r="R168" s="130"/>
      <c r="S168" s="115"/>
      <c r="T168" s="116"/>
      <c r="U168" s="192"/>
      <c r="V168" s="116"/>
      <c r="W168" s="116"/>
      <c r="X168" s="192"/>
      <c r="Y168" s="117"/>
      <c r="Z168" s="114"/>
      <c r="AA168" s="115"/>
      <c r="AB168" s="116"/>
      <c r="AC168" s="192"/>
      <c r="AD168" s="116"/>
      <c r="AE168" s="116"/>
      <c r="AF168" s="192"/>
      <c r="AG168" s="117"/>
      <c r="AH168" s="64"/>
      <c r="AI168" s="125" t="e">
        <f>IF(AH167="","",IF(VLOOKUP(Z146,NP,12,FALSE)=0,CONCATENATE(VLOOKUP(Z146,NP,8,FALSE)," pts - ",VLOOKUP(Z146,NP,11,FALSE)),IF(VLOOKUP(Z146,NP,22,FALSE)=0,CONCATENATE(VLOOKUP(Z146,NP,18,FALSE)," pts - ",VLOOKUP(Z146,NP,21,FALSE)),"")))</f>
        <v>#REF!</v>
      </c>
      <c r="AJ168" s="125"/>
      <c r="AK168" s="174"/>
      <c r="AL168" s="125"/>
      <c r="AM168" s="125"/>
      <c r="AN168" s="174"/>
      <c r="AO168" s="125"/>
      <c r="AP168" s="55"/>
      <c r="AQ168" s="41"/>
      <c r="AR168" s="41"/>
      <c r="AS168" s="41"/>
      <c r="AT168" s="41"/>
      <c r="AU168" s="41"/>
      <c r="AV168" s="41"/>
      <c r="AW168" s="41"/>
      <c r="AX168" s="118"/>
    </row>
    <row r="169" spans="1:50" ht="12" customHeight="1">
      <c r="A169" s="82"/>
      <c r="B169" s="44"/>
      <c r="C169" s="84"/>
      <c r="D169" s="49"/>
      <c r="E169" s="184"/>
      <c r="F169" s="49"/>
      <c r="G169" s="49"/>
      <c r="H169" s="184"/>
      <c r="I169" s="40"/>
      <c r="J169" s="40"/>
      <c r="K169" s="40"/>
      <c r="L169" s="40"/>
      <c r="M169" s="82"/>
      <c r="N169" s="40"/>
      <c r="O169" s="40"/>
      <c r="P169" s="82"/>
      <c r="Q169" s="40"/>
      <c r="R169" s="130"/>
      <c r="S169" s="115"/>
      <c r="T169" s="116"/>
      <c r="U169" s="192"/>
      <c r="V169" s="116"/>
      <c r="W169" s="116"/>
      <c r="X169" s="192"/>
      <c r="Y169" s="117"/>
      <c r="Z169" s="114"/>
      <c r="AA169" s="115"/>
      <c r="AB169" s="116"/>
      <c r="AC169" s="192"/>
      <c r="AD169" s="116"/>
      <c r="AE169" s="116"/>
      <c r="AF169" s="192"/>
      <c r="AG169" s="117"/>
      <c r="AH169" s="25">
        <v>36</v>
      </c>
      <c r="AI169" s="50" t="s">
        <v>59</v>
      </c>
      <c r="AJ169" s="50"/>
      <c r="AK169" s="179" t="e">
        <f>IF(VLOOKUP(AH169,NP,32,FALSE)="","",IF(VLOOKUP(AH169,NP,32,FALSE)=0,"",VLOOKUP(AH169,NP,32,FALSE)))</f>
        <v>#REF!</v>
      </c>
      <c r="AL169" s="51" t="e">
        <f>IF(VLOOKUP(AH169,NP,33,FALSE)="","",IF(VLOOKUP(AH169,NP,34,FALSE)=2,"",VLOOKUP(AH169,NP,34,FALSE)))</f>
        <v>#REF!</v>
      </c>
      <c r="AM169" s="51"/>
      <c r="AN169" s="175" t="e">
        <f>IF(VLOOKUP(AH169,NP,33,FALSE)="","",IF(VLOOKUP(AH169,NP,33,FALSE)=0,"",VLOOKUP(AH169,NP,33,FALSE)))</f>
        <v>#REF!</v>
      </c>
      <c r="AO169" s="52"/>
      <c r="AP169" s="53" t="e">
        <f>IF(VLOOKUP(AH169,NP,12,FALSE)=1,VLOOKUP(AH169,NP,4,FALSE),IF(VLOOKUP(AH169,NP,22,FALSE)=1,VLOOKUP(AH169,NP,14,FALSE),""))</f>
        <v>#REF!</v>
      </c>
      <c r="AQ169" s="39" t="e">
        <f>IF(AP169="","",IF(VLOOKUP(AH169,NP,12,FALSE)=1,CONCATENATE(VLOOKUP(AH169,NP,5,FALSE),"  ",VLOOKUP(AH169,NP,6,FALSE)),IF(VLOOKUP(AH169,NP,22,FALSE)=1,CONCATENATE(VLOOKUP(AH169,NP,15,FALSE),"  ",VLOOKUP(AH169,NP,16,FALSE)),"")))</f>
        <v>#REF!</v>
      </c>
      <c r="AR169" s="39"/>
      <c r="AS169" s="39"/>
      <c r="AT169" s="39"/>
      <c r="AU169" s="39"/>
      <c r="AV169" s="39"/>
      <c r="AW169" s="39"/>
      <c r="AX169" s="104" t="s">
        <v>22</v>
      </c>
    </row>
    <row r="170" spans="1:50" ht="12" customHeight="1">
      <c r="A170" s="82"/>
      <c r="B170" s="44"/>
      <c r="C170" s="84"/>
      <c r="D170" s="49"/>
      <c r="E170" s="184"/>
      <c r="F170" s="49"/>
      <c r="G170" s="49"/>
      <c r="H170" s="184"/>
      <c r="I170" s="40"/>
      <c r="J170" s="40"/>
      <c r="K170" s="40"/>
      <c r="L170" s="40"/>
      <c r="M170" s="82"/>
      <c r="N170" s="40"/>
      <c r="O170" s="40"/>
      <c r="P170" s="82"/>
      <c r="Q170" s="40"/>
      <c r="R170" s="130"/>
      <c r="S170" s="115"/>
      <c r="T170" s="116"/>
      <c r="U170" s="192"/>
      <c r="V170" s="116"/>
      <c r="W170" s="116"/>
      <c r="X170" s="192"/>
      <c r="Y170" s="117"/>
      <c r="Z170" s="114"/>
      <c r="AA170" s="115"/>
      <c r="AB170" s="116"/>
      <c r="AC170" s="192"/>
      <c r="AD170" s="116"/>
      <c r="AE170" s="116"/>
      <c r="AF170" s="192"/>
      <c r="AG170" s="117"/>
      <c r="AH170" s="41"/>
      <c r="AI170" s="41"/>
      <c r="AJ170" s="41"/>
      <c r="AK170" s="172"/>
      <c r="AL170" s="41"/>
      <c r="AM170" s="41"/>
      <c r="AN170" s="172"/>
      <c r="AO170" s="64"/>
      <c r="AP170" s="54"/>
      <c r="AQ170" s="125" t="e">
        <f>IF(AP169="","",IF(VLOOKUP(AH169,NP,12,FALSE)=1,CONCATENATE(VLOOKUP(AH169,NP,8,FALSE)," pts - ",VLOOKUP(AH169,NP,11,FALSE)),IF(VLOOKUP(AH169,NP,22,FALSE)=1,CONCATENATE(VLOOKUP(AH169,NP,18,FALSE)," pts - ",VLOOKUP(AH169,NP,21,FALSE)),"")))</f>
        <v>#REF!</v>
      </c>
      <c r="AR170" s="125"/>
      <c r="AS170" s="125"/>
      <c r="AT170" s="125"/>
      <c r="AU170" s="125"/>
      <c r="AV170" s="125"/>
      <c r="AW170" s="125"/>
      <c r="AX170" s="118"/>
    </row>
    <row r="171" spans="1:50" ht="12" customHeight="1">
      <c r="A171" s="82"/>
      <c r="B171" s="44"/>
      <c r="C171" s="84"/>
      <c r="D171" s="49"/>
      <c r="E171" s="184"/>
      <c r="F171" s="49"/>
      <c r="G171" s="49"/>
      <c r="H171" s="184"/>
      <c r="I171" s="40"/>
      <c r="J171" s="40"/>
      <c r="K171" s="40"/>
      <c r="L171" s="40"/>
      <c r="M171" s="82"/>
      <c r="N171" s="40"/>
      <c r="O171" s="40"/>
      <c r="P171" s="82"/>
      <c r="Q171" s="40"/>
      <c r="R171" s="130"/>
      <c r="S171" s="115"/>
      <c r="T171" s="116"/>
      <c r="U171" s="192"/>
      <c r="V171" s="116"/>
      <c r="W171" s="116"/>
      <c r="X171" s="192"/>
      <c r="Y171" s="117"/>
      <c r="Z171" s="114"/>
      <c r="AA171" s="119"/>
      <c r="AB171" s="120"/>
      <c r="AC171" s="193"/>
      <c r="AD171" s="120"/>
      <c r="AE171" s="120"/>
      <c r="AF171" s="193"/>
      <c r="AG171" s="157">
        <v>11</v>
      </c>
      <c r="AH171" s="38" t="e">
        <f>IF(AND(VLOOKUP(Z158,NP,12,FALSE)=0,VLOOKUP(Z158,NP,22,FALSE)=0),"",IF(VLOOKUP(Z158,NP,12,FALSE)=0,VLOOKUP(Z158,NP,4,FALSE),IF(VLOOKUP(Z158,NP,22,FALSE)=0,VLOOKUP(Z158,NP,14,FALSE),"")))</f>
        <v>#REF!</v>
      </c>
      <c r="AI171" s="39" t="e">
        <f>IF(AH171="","",IF(VLOOKUP(Z158,NP,12,FALSE)=0,CONCATENATE(VLOOKUP(Z158,NP,5,FALSE),"  ",VLOOKUP(Z158,NP,6,FALSE)),IF(VLOOKUP(Z158,NP,22,FALSE)=0,CONCATENATE(VLOOKUP(Z158,NP,15,FALSE),"  ",VLOOKUP(Z158,NP,16,FALSE)),"")))</f>
        <v>#REF!</v>
      </c>
      <c r="AJ171" s="39"/>
      <c r="AK171" s="165"/>
      <c r="AL171" s="39"/>
      <c r="AM171" s="39"/>
      <c r="AN171" s="165"/>
      <c r="AO171" s="39"/>
      <c r="AP171" s="55"/>
      <c r="AQ171" s="125" t="e">
        <f>IF(AP169="","",CONCATENATE(IF(VLOOKUP(AH169,NP,23,FALSE)="","",IF(VLOOKUP(AH169,NP,12,FALSE)=1,VLOOKUP(AH169,NP,23,FALSE),-VLOOKUP(AH169,NP,23,FALSE))),IF(VLOOKUP(AH169,NP,24,FALSE)="","",CONCATENATE(" / ",IF(VLOOKUP(AH169,NP,12,FALSE)=1,VLOOKUP(AH169,NP,24,FALSE),-VLOOKUP(AH169,NP,24,FALSE)))),IF(VLOOKUP(AH169,NP,25,FALSE)="","",CONCATENATE(" / ",IF(VLOOKUP(AH169,NP,12,FALSE)=1,VLOOKUP(AH169,NP,25,FALSE),-VLOOKUP(AH169,NP,25,FALSE)))),IF(VLOOKUP(AH169,NP,26,FALSE)="","",CONCATENATE(" / ",IF(VLOOKUP(AH169,NP,12,FALSE)=1,VLOOKUP(AH169,NP,26,FALSE),-VLOOKUP(AH169,NP,26,FALSE)))),IF(VLOOKUP(AH169,NP,27,FALSE)="","",CONCATENATE(" / ",IF(VLOOKUP(AH169,NP,12,FALSE)=1,VLOOKUP(AH169,NP,27,FALSE),-VLOOKUP(AH169,NP,27,FALSE)))),IF(VLOOKUP(AH169,NP,28)="","",CONCATENATE(" / ",IF(VLOOKUP(AH169,NP,12)=1,VLOOKUP(AH169,NP,28),-VLOOKUP(AH169,NP,28)))),IF(VLOOKUP(AH169,NP,29)="","",CONCATENATE(" / ",IF(VLOOKUP(AH169,NP,12)=1,VLOOKUP(AH169,NP,29),-VLOOKUP(AH169,NP,29))))))</f>
        <v>#REF!</v>
      </c>
      <c r="AR171" s="125"/>
      <c r="AS171" s="125"/>
      <c r="AT171" s="125"/>
      <c r="AU171" s="125"/>
      <c r="AV171" s="125"/>
      <c r="AW171" s="125"/>
      <c r="AX171" s="118"/>
    </row>
    <row r="172" spans="1:50" ht="12" customHeight="1">
      <c r="A172" s="82"/>
      <c r="B172" s="44"/>
      <c r="C172" s="84"/>
      <c r="D172" s="49"/>
      <c r="E172" s="184"/>
      <c r="F172" s="49"/>
      <c r="G172" s="49"/>
      <c r="H172" s="184"/>
      <c r="I172" s="40"/>
      <c r="J172" s="40"/>
      <c r="K172" s="40"/>
      <c r="L172" s="40"/>
      <c r="M172" s="82"/>
      <c r="N172" s="40"/>
      <c r="O172" s="40"/>
      <c r="P172" s="82"/>
      <c r="Q172" s="40"/>
      <c r="R172" s="130"/>
      <c r="S172" s="115"/>
      <c r="T172" s="116"/>
      <c r="U172" s="192"/>
      <c r="V172" s="116"/>
      <c r="W172" s="116"/>
      <c r="X172" s="192"/>
      <c r="Y172" s="117"/>
      <c r="Z172" s="114"/>
      <c r="AA172" s="117"/>
      <c r="AB172" s="117"/>
      <c r="AC172" s="180"/>
      <c r="AD172" s="117"/>
      <c r="AE172" s="117"/>
      <c r="AF172" s="180"/>
      <c r="AG172" s="117"/>
      <c r="AH172" s="64"/>
      <c r="AI172" s="125" t="e">
        <f>IF(AH171="","",IF(VLOOKUP(Z158,NP,12,FALSE)=0,CONCATENATE(VLOOKUP(Z158,NP,8,FALSE)," pts - ",VLOOKUP(Z158,NP,11,FALSE)),IF(VLOOKUP(Z158,NP,22,FALSE)=0,CONCATENATE(VLOOKUP(Z158,NP,18,FALSE)," pts - ",VLOOKUP(Z158,NP,21,FALSE)),"")))</f>
        <v>#REF!</v>
      </c>
      <c r="AJ172" s="125"/>
      <c r="AK172" s="174"/>
      <c r="AL172" s="125"/>
      <c r="AM172" s="125"/>
      <c r="AN172" s="174"/>
      <c r="AO172" s="125"/>
      <c r="AP172" s="109"/>
      <c r="AQ172" s="41"/>
      <c r="AR172" s="41"/>
      <c r="AS172" s="41"/>
      <c r="AT172" s="41"/>
      <c r="AU172" s="41"/>
      <c r="AV172" s="41"/>
      <c r="AW172" s="64"/>
      <c r="AX172" s="118"/>
    </row>
    <row r="173" spans="1:50" ht="12" customHeight="1">
      <c r="A173" s="82"/>
      <c r="B173" s="44"/>
      <c r="C173" s="84"/>
      <c r="D173" s="49"/>
      <c r="E173" s="184"/>
      <c r="F173" s="49"/>
      <c r="G173" s="49"/>
      <c r="H173" s="184"/>
      <c r="I173" s="40"/>
      <c r="J173" s="40"/>
      <c r="K173" s="40"/>
      <c r="L173" s="40"/>
      <c r="M173" s="82"/>
      <c r="N173" s="40"/>
      <c r="O173" s="40"/>
      <c r="P173" s="82"/>
      <c r="Q173" s="40"/>
      <c r="R173" s="130"/>
      <c r="S173" s="115"/>
      <c r="T173" s="116"/>
      <c r="U173" s="192"/>
      <c r="V173" s="116"/>
      <c r="W173" s="116"/>
      <c r="X173" s="192"/>
      <c r="Y173" s="117"/>
      <c r="Z173" s="114"/>
      <c r="AA173" s="117"/>
      <c r="AB173" s="117"/>
      <c r="AC173" s="180"/>
      <c r="AD173" s="117"/>
      <c r="AE173" s="117"/>
      <c r="AF173" s="180"/>
      <c r="AG173" s="117"/>
      <c r="AH173" s="26"/>
      <c r="AI173" s="110"/>
      <c r="AJ173" s="111"/>
      <c r="AK173" s="171"/>
      <c r="AL173" s="111"/>
      <c r="AM173" s="111"/>
      <c r="AN173" s="171"/>
      <c r="AO173" s="108"/>
      <c r="AP173" s="38" t="e">
        <f>IF(AND(VLOOKUP(AH169,NP,12,FALSE)=0,VLOOKUP(AH169,NP,22,FALSE)=0),"",IF(VLOOKUP(AH169,NP,12,FALSE)=0,VLOOKUP(AH169,NP,4,FALSE),IF(VLOOKUP(AH169,NP,22,FALSE)=0,VLOOKUP(AH169,NP,14,FALSE),"")))</f>
        <v>#REF!</v>
      </c>
      <c r="AQ173" s="39" t="e">
        <f>IF(AP173="","",IF(VLOOKUP(AH169,NP,12,FALSE)=0,CONCATENATE(VLOOKUP(AH169,NP,5,FALSE),"  ",VLOOKUP(AH169,NP,6,FALSE)),IF(VLOOKUP(AH169,NP,22,FALSE)=0,CONCATENATE(VLOOKUP(AH169,NP,15,FALSE),"  ",VLOOKUP(AH169,NP,16,FALSE)),"")))</f>
        <v>#REF!</v>
      </c>
      <c r="AR173" s="39"/>
      <c r="AS173" s="39"/>
      <c r="AT173" s="39"/>
      <c r="AU173" s="39"/>
      <c r="AV173" s="39"/>
      <c r="AW173" s="39"/>
      <c r="AX173" s="104" t="s">
        <v>23</v>
      </c>
    </row>
    <row r="174" spans="1:50" ht="12" customHeight="1">
      <c r="A174" s="82"/>
      <c r="B174" s="44"/>
      <c r="C174" s="84"/>
      <c r="D174" s="49"/>
      <c r="E174" s="184"/>
      <c r="F174" s="49"/>
      <c r="G174" s="49"/>
      <c r="H174" s="184"/>
      <c r="I174" s="40"/>
      <c r="J174" s="40"/>
      <c r="K174" s="40"/>
      <c r="L174" s="40"/>
      <c r="M174" s="82"/>
      <c r="N174" s="40"/>
      <c r="O174" s="40"/>
      <c r="P174" s="82"/>
      <c r="Q174" s="40"/>
      <c r="R174" s="130"/>
      <c r="S174" s="115"/>
      <c r="T174" s="116"/>
      <c r="U174" s="192"/>
      <c r="V174" s="116"/>
      <c r="W174" s="116"/>
      <c r="X174" s="192"/>
      <c r="Y174" s="117"/>
      <c r="Z174" s="114"/>
      <c r="AA174" s="40"/>
      <c r="AB174" s="40"/>
      <c r="AC174" s="82"/>
      <c r="AD174" s="40"/>
      <c r="AE174" s="40"/>
      <c r="AF174" s="82"/>
      <c r="AG174" s="40"/>
      <c r="AH174" s="26"/>
      <c r="AI174" s="61"/>
      <c r="AJ174" s="61"/>
      <c r="AK174" s="177"/>
      <c r="AL174" s="61"/>
      <c r="AM174" s="61"/>
      <c r="AN174" s="177"/>
      <c r="AO174" s="41"/>
      <c r="AP174" s="64"/>
      <c r="AQ174" s="125" t="e">
        <f>IF(AP173="","",IF(VLOOKUP(AH169,NP,12,FALSE)=0,CONCATENATE(VLOOKUP(AH169,NP,8,FALSE)," pts - ",VLOOKUP(AH169,NP,11,FALSE)),IF(VLOOKUP(AH169,NP,22,FALSE)=0,CONCATENATE(VLOOKUP(AH169,NP,18,FALSE)," pts - ",VLOOKUP(AH169,NP,21,FALSE)),"")))</f>
        <v>#REF!</v>
      </c>
      <c r="AR174" s="125"/>
      <c r="AS174" s="125"/>
      <c r="AT174" s="125"/>
      <c r="AU174" s="125"/>
      <c r="AV174" s="125"/>
      <c r="AW174" s="125"/>
      <c r="AX174" s="131"/>
    </row>
    <row r="175" spans="1:48" ht="12" customHeight="1">
      <c r="A175" s="82"/>
      <c r="B175" s="44"/>
      <c r="C175" s="84"/>
      <c r="D175" s="49"/>
      <c r="E175" s="184"/>
      <c r="F175" s="49"/>
      <c r="G175" s="49"/>
      <c r="H175" s="184"/>
      <c r="I175" s="40"/>
      <c r="J175" s="40"/>
      <c r="K175" s="40"/>
      <c r="L175" s="40"/>
      <c r="M175" s="82"/>
      <c r="N175" s="40"/>
      <c r="O175" s="40"/>
      <c r="P175" s="82"/>
      <c r="Q175" s="40"/>
      <c r="R175" s="130"/>
      <c r="S175" s="115"/>
      <c r="T175" s="116"/>
      <c r="U175" s="192"/>
      <c r="V175" s="116"/>
      <c r="W175" s="116"/>
      <c r="X175" s="192"/>
      <c r="Y175" s="117"/>
      <c r="Z175" s="114"/>
      <c r="AA175" s="117"/>
      <c r="AB175" s="117"/>
      <c r="AC175" s="180"/>
      <c r="AD175" s="117"/>
      <c r="AE175" s="117"/>
      <c r="AF175" s="180"/>
      <c r="AG175" s="117"/>
      <c r="AH175" s="114"/>
      <c r="AI175" s="117"/>
      <c r="AJ175" s="117"/>
      <c r="AK175" s="180"/>
      <c r="AL175" s="117"/>
      <c r="AM175" s="117"/>
      <c r="AN175" s="180"/>
      <c r="AO175" s="117"/>
      <c r="AP175" s="40"/>
      <c r="AQ175" s="40"/>
      <c r="AR175" s="40"/>
      <c r="AS175" s="40"/>
      <c r="AT175" s="40"/>
      <c r="AU175" s="40"/>
      <c r="AV175" s="40"/>
    </row>
    <row r="176" spans="1:50" ht="12" customHeight="1">
      <c r="A176" s="82"/>
      <c r="B176" s="44"/>
      <c r="C176" s="84"/>
      <c r="D176" s="99"/>
      <c r="E176" s="99"/>
      <c r="F176" s="99"/>
      <c r="G176" s="99"/>
      <c r="H176" s="99"/>
      <c r="I176" s="40"/>
      <c r="J176" s="44"/>
      <c r="K176" s="45"/>
      <c r="L176" s="45"/>
      <c r="M176" s="167"/>
      <c r="N176" s="45"/>
      <c r="O176" s="45"/>
      <c r="P176" s="167"/>
      <c r="Q176" s="37"/>
      <c r="R176" s="40"/>
      <c r="S176" s="78"/>
      <c r="T176" s="40"/>
      <c r="U176" s="82"/>
      <c r="V176" s="40"/>
      <c r="W176" s="40"/>
      <c r="X176" s="82"/>
      <c r="Y176" s="40"/>
      <c r="Z176" s="86"/>
      <c r="AA176" s="112"/>
      <c r="AB176" s="112"/>
      <c r="AC176" s="112"/>
      <c r="AD176" s="112"/>
      <c r="AE176" s="112"/>
      <c r="AF176" s="112"/>
      <c r="AG176" s="113"/>
      <c r="AH176" s="86"/>
      <c r="AI176" s="112"/>
      <c r="AJ176" s="112"/>
      <c r="AK176" s="112"/>
      <c r="AL176" s="112"/>
      <c r="AM176" s="112"/>
      <c r="AN176" s="112"/>
      <c r="AO176" s="113"/>
      <c r="AP176" s="26"/>
      <c r="AQ176" s="89"/>
      <c r="AR176" s="89"/>
      <c r="AS176" s="89"/>
      <c r="AT176" s="89"/>
      <c r="AU176" s="89"/>
      <c r="AV176" s="89"/>
      <c r="AW176" s="64"/>
      <c r="AX176" s="96"/>
    </row>
    <row r="177" spans="1:50" ht="12" customHeight="1">
      <c r="A177" s="82"/>
      <c r="B177" s="44"/>
      <c r="C177" s="84"/>
      <c r="D177" s="99"/>
      <c r="E177" s="99"/>
      <c r="F177" s="99"/>
      <c r="G177" s="99"/>
      <c r="H177" s="99"/>
      <c r="I177" s="40"/>
      <c r="J177" s="44"/>
      <c r="K177" s="45"/>
      <c r="L177" s="45"/>
      <c r="M177" s="167"/>
      <c r="N177" s="45"/>
      <c r="O177" s="45"/>
      <c r="P177" s="167"/>
      <c r="Q177" s="37"/>
      <c r="R177" s="40"/>
      <c r="S177" s="78"/>
      <c r="T177" s="40"/>
      <c r="U177" s="82"/>
      <c r="V177" s="40"/>
      <c r="W177" s="40"/>
      <c r="X177" s="82"/>
      <c r="Y177" s="40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26"/>
      <c r="AQ177" s="89"/>
      <c r="AR177" s="89"/>
      <c r="AS177" s="89"/>
      <c r="AT177" s="89"/>
      <c r="AU177" s="89"/>
      <c r="AV177" s="89"/>
      <c r="AW177" s="64"/>
      <c r="AX177" s="96"/>
    </row>
    <row r="178" spans="1:50" ht="12" customHeight="1">
      <c r="A178" s="82"/>
      <c r="B178" s="44"/>
      <c r="C178" s="84"/>
      <c r="D178" s="37"/>
      <c r="E178" s="183"/>
      <c r="F178" s="37"/>
      <c r="G178" s="37"/>
      <c r="H178" s="183"/>
      <c r="I178" s="40"/>
      <c r="J178" s="37"/>
      <c r="K178" s="49"/>
      <c r="L178" s="49"/>
      <c r="M178" s="184"/>
      <c r="N178" s="49"/>
      <c r="O178" s="49"/>
      <c r="P178" s="184"/>
      <c r="Q178" s="40"/>
      <c r="R178" s="40"/>
      <c r="S178" s="78"/>
      <c r="T178" s="40"/>
      <c r="U178" s="82"/>
      <c r="V178" s="40"/>
      <c r="W178" s="40"/>
      <c r="X178" s="82"/>
      <c r="Y178" s="40"/>
      <c r="Z178" s="95" t="s">
        <v>20</v>
      </c>
      <c r="AA178" s="95"/>
      <c r="AB178" s="95"/>
      <c r="AC178" s="95"/>
      <c r="AD178" s="95"/>
      <c r="AE178" s="95"/>
      <c r="AF178" s="95"/>
      <c r="AG178" s="95"/>
      <c r="AH178" s="95" t="s">
        <v>24</v>
      </c>
      <c r="AI178" s="95"/>
      <c r="AJ178" s="95"/>
      <c r="AK178" s="95"/>
      <c r="AL178" s="95"/>
      <c r="AM178" s="95"/>
      <c r="AN178" s="95"/>
      <c r="AO178" s="95"/>
      <c r="AP178" s="41"/>
      <c r="AQ178" s="41"/>
      <c r="AR178" s="41"/>
      <c r="AS178" s="41"/>
      <c r="AT178" s="41"/>
      <c r="AU178" s="41"/>
      <c r="AV178" s="41"/>
      <c r="AW178" s="41"/>
      <c r="AX178" s="96"/>
    </row>
    <row r="179" spans="1:50" ht="12" customHeight="1">
      <c r="A179" s="82"/>
      <c r="B179" s="44"/>
      <c r="C179" s="84"/>
      <c r="D179" s="45"/>
      <c r="E179" s="167"/>
      <c r="F179" s="45"/>
      <c r="G179" s="45"/>
      <c r="H179" s="167"/>
      <c r="I179" s="37"/>
      <c r="J179" s="48"/>
      <c r="K179" s="98"/>
      <c r="L179" s="98"/>
      <c r="M179" s="141"/>
      <c r="N179" s="98"/>
      <c r="O179" s="98"/>
      <c r="P179" s="141"/>
      <c r="Q179" s="40"/>
      <c r="R179" s="40"/>
      <c r="S179" s="93"/>
      <c r="T179" s="49"/>
      <c r="U179" s="184"/>
      <c r="V179" s="49"/>
      <c r="W179" s="49"/>
      <c r="X179" s="184"/>
      <c r="Y179" s="40"/>
      <c r="Z179" s="26"/>
      <c r="AA179" s="89"/>
      <c r="AB179" s="89"/>
      <c r="AC179" s="89"/>
      <c r="AD179" s="89"/>
      <c r="AE179" s="89"/>
      <c r="AF179" s="89"/>
      <c r="AG179" s="117"/>
      <c r="AH179" s="114"/>
      <c r="AI179" s="117"/>
      <c r="AJ179" s="117"/>
      <c r="AK179" s="180"/>
      <c r="AL179" s="117"/>
      <c r="AM179" s="117"/>
      <c r="AN179" s="180"/>
      <c r="AO179" s="117"/>
      <c r="AP179" s="114"/>
      <c r="AQ179" s="117"/>
      <c r="AR179" s="117"/>
      <c r="AS179" s="117"/>
      <c r="AT179" s="117"/>
      <c r="AU179" s="117"/>
      <c r="AV179" s="117"/>
      <c r="AW179" s="117"/>
      <c r="AX179" s="118"/>
    </row>
    <row r="180" spans="1:50" ht="12" customHeight="1">
      <c r="A180" s="82"/>
      <c r="B180" s="44"/>
      <c r="C180" s="84"/>
      <c r="D180" s="49"/>
      <c r="E180" s="184"/>
      <c r="F180" s="49"/>
      <c r="G180" s="49"/>
      <c r="H180" s="184"/>
      <c r="I180" s="40"/>
      <c r="J180" s="48"/>
      <c r="K180" s="99"/>
      <c r="L180" s="99"/>
      <c r="M180" s="99"/>
      <c r="N180" s="99"/>
      <c r="O180" s="99"/>
      <c r="P180" s="99"/>
      <c r="Q180" s="40"/>
      <c r="R180" s="44"/>
      <c r="S180" s="71"/>
      <c r="T180" s="72"/>
      <c r="U180" s="166"/>
      <c r="V180" s="72"/>
      <c r="W180" s="72"/>
      <c r="X180" s="166"/>
      <c r="Y180" s="157">
        <v>16</v>
      </c>
      <c r="Z180" s="38" t="e">
        <f>IF(AND(VLOOKUP(R143,NP,12,FALSE)=0,VLOOKUP(R143,NP,22,FALSE)=0),"",IF(VLOOKUP(R143,NP,12,FALSE)=0,VLOOKUP(R143,NP,4,FALSE),IF(VLOOKUP(R143,NP,22,FALSE)=0,VLOOKUP(R143,NP,14,FALSE),"")))</f>
        <v>#REF!</v>
      </c>
      <c r="AA180" s="39" t="e">
        <f>IF(Z180="","",IF(VLOOKUP(R143,NP,12,FALSE)=0,CONCATENATE(VLOOKUP(R143,NP,5,FALSE),"  ",VLOOKUP(R143,NP,6,FALSE)),IF(VLOOKUP(R143,NP,22,FALSE)=0,CONCATENATE(VLOOKUP(R143,NP,15,FALSE),"  ",VLOOKUP(R143,NP,16,FALSE)),"")))</f>
        <v>#REF!</v>
      </c>
      <c r="AB180" s="39"/>
      <c r="AC180" s="165"/>
      <c r="AD180" s="39"/>
      <c r="AE180" s="39"/>
      <c r="AF180" s="165"/>
      <c r="AG180" s="39"/>
      <c r="AH180" s="26"/>
      <c r="AI180" s="41"/>
      <c r="AJ180" s="41"/>
      <c r="AK180" s="172"/>
      <c r="AL180" s="41"/>
      <c r="AM180" s="41"/>
      <c r="AN180" s="172"/>
      <c r="AO180" s="41"/>
      <c r="AP180" s="26"/>
      <c r="AQ180" s="41"/>
      <c r="AR180" s="41"/>
      <c r="AS180" s="41"/>
      <c r="AT180" s="41"/>
      <c r="AU180" s="41"/>
      <c r="AV180" s="41"/>
      <c r="AW180" s="41"/>
      <c r="AX180" s="118"/>
    </row>
    <row r="181" spans="1:50" ht="12" customHeight="1">
      <c r="A181" s="82"/>
      <c r="B181" s="44"/>
      <c r="C181" s="84"/>
      <c r="D181" s="45"/>
      <c r="E181" s="167"/>
      <c r="F181" s="45"/>
      <c r="G181" s="45"/>
      <c r="H181" s="167"/>
      <c r="I181" s="37"/>
      <c r="J181" s="48"/>
      <c r="K181" s="37"/>
      <c r="L181" s="37"/>
      <c r="M181" s="183"/>
      <c r="N181" s="37"/>
      <c r="O181" s="37"/>
      <c r="P181" s="183"/>
      <c r="Q181" s="40"/>
      <c r="R181" s="48"/>
      <c r="S181" s="93"/>
      <c r="T181" s="49"/>
      <c r="U181" s="184"/>
      <c r="V181" s="49"/>
      <c r="W181" s="49"/>
      <c r="X181" s="184"/>
      <c r="Y181" s="40"/>
      <c r="Z181" s="64"/>
      <c r="AA181" s="125" t="e">
        <f>IF(Z180="","",IF(VLOOKUP(R143,NP,12,FALSE)=0,CONCATENATE(VLOOKUP(R143,NP,8,FALSE)," pts - ",VLOOKUP(R143,NP,11,FALSE)),IF(VLOOKUP(R143,NP,22,FALSE)=0,CONCATENATE(VLOOKUP(R143,NP,18,FALSE)," pts - ",VLOOKUP(R143,NP,21,FALSE)),"")))</f>
        <v>#REF!</v>
      </c>
      <c r="AB181" s="125"/>
      <c r="AC181" s="174"/>
      <c r="AD181" s="125"/>
      <c r="AE181" s="125"/>
      <c r="AF181" s="174"/>
      <c r="AG181" s="125"/>
      <c r="AH181" s="161">
        <v>13</v>
      </c>
      <c r="AI181" s="1"/>
      <c r="AJ181" s="6"/>
      <c r="AK181" s="178"/>
      <c r="AL181" s="6"/>
      <c r="AM181" s="6"/>
      <c r="AN181" s="178"/>
      <c r="AO181" s="7"/>
      <c r="AP181" s="26"/>
      <c r="AQ181" s="41"/>
      <c r="AR181" s="41"/>
      <c r="AS181" s="41"/>
      <c r="AT181" s="41"/>
      <c r="AU181" s="41"/>
      <c r="AV181" s="41"/>
      <c r="AW181" s="41"/>
      <c r="AX181" s="118"/>
    </row>
    <row r="182" spans="1:50" ht="12" customHeight="1">
      <c r="A182" s="82"/>
      <c r="B182" s="44"/>
      <c r="C182" s="84"/>
      <c r="D182" s="49"/>
      <c r="E182" s="184"/>
      <c r="F182" s="49"/>
      <c r="G182" s="49"/>
      <c r="H182" s="184"/>
      <c r="I182" s="40"/>
      <c r="J182" s="48"/>
      <c r="K182" s="37"/>
      <c r="L182" s="37"/>
      <c r="M182" s="183"/>
      <c r="N182" s="37"/>
      <c r="O182" s="37"/>
      <c r="P182" s="183"/>
      <c r="Q182" s="40"/>
      <c r="R182" s="40"/>
      <c r="S182" s="78"/>
      <c r="T182" s="40"/>
      <c r="U182" s="82"/>
      <c r="V182" s="40"/>
      <c r="W182" s="40"/>
      <c r="X182" s="82"/>
      <c r="Y182" s="40"/>
      <c r="Z182" s="25">
        <v>37</v>
      </c>
      <c r="AA182" s="50" t="s">
        <v>59</v>
      </c>
      <c r="AB182" s="50"/>
      <c r="AC182" s="179" t="e">
        <f>IF(VLOOKUP(Z182,NP,32,FALSE)="","",IF(VLOOKUP(Z182,NP,32,FALSE)=0,"",VLOOKUP(Z182,NP,32,FALSE)))</f>
        <v>#REF!</v>
      </c>
      <c r="AD182" s="51" t="e">
        <f>IF(VLOOKUP(Z182,NP,33,FALSE)="","",IF(VLOOKUP(Z182,NP,34,FALSE)=2,"",VLOOKUP(Z182,NP,34,FALSE)))</f>
        <v>#REF!</v>
      </c>
      <c r="AE182" s="51"/>
      <c r="AF182" s="175" t="e">
        <f>IF(VLOOKUP(Z182,NP,33,FALSE)="","",IF(VLOOKUP(Z182,NP,33,FALSE)=0,"",VLOOKUP(Z182,NP,33,FALSE)))</f>
        <v>#REF!</v>
      </c>
      <c r="AG182" s="52"/>
      <c r="AH182" s="53" t="e">
        <f>IF(VLOOKUP(AH185,NP,4,FALSE)=0,"",VLOOKUP(AH185,NP,4,FALSE))</f>
        <v>#REF!</v>
      </c>
      <c r="AI182" s="39" t="e">
        <f>IF(AH182="","",CONCATENATE(VLOOKUP(AH185,NP,5,FALSE),"  ",VLOOKUP(AH185,NP,6,FALSE)))</f>
        <v>#REF!</v>
      </c>
      <c r="AJ182" s="39"/>
      <c r="AK182" s="165"/>
      <c r="AL182" s="39"/>
      <c r="AM182" s="39"/>
      <c r="AN182" s="165"/>
      <c r="AO182" s="39"/>
      <c r="AP182" s="26"/>
      <c r="AQ182" s="41"/>
      <c r="AR182" s="41"/>
      <c r="AS182" s="41"/>
      <c r="AT182" s="41"/>
      <c r="AU182" s="41"/>
      <c r="AV182" s="41"/>
      <c r="AW182" s="41"/>
      <c r="AX182" s="118"/>
    </row>
    <row r="183" spans="1:50" ht="12" customHeight="1">
      <c r="A183" s="82"/>
      <c r="B183" s="44"/>
      <c r="C183" s="84"/>
      <c r="D183" s="99"/>
      <c r="E183" s="99"/>
      <c r="F183" s="99"/>
      <c r="G183" s="99"/>
      <c r="H183" s="99"/>
      <c r="I183" s="40"/>
      <c r="J183" s="44"/>
      <c r="K183" s="45"/>
      <c r="L183" s="45"/>
      <c r="M183" s="167"/>
      <c r="N183" s="45"/>
      <c r="O183" s="45"/>
      <c r="P183" s="167"/>
      <c r="Q183" s="37"/>
      <c r="R183" s="40"/>
      <c r="S183" s="78"/>
      <c r="T183" s="40"/>
      <c r="U183" s="82"/>
      <c r="V183" s="40"/>
      <c r="W183" s="40"/>
      <c r="X183" s="82"/>
      <c r="Y183" s="40"/>
      <c r="Z183" s="41"/>
      <c r="AA183" s="41"/>
      <c r="AB183" s="41"/>
      <c r="AC183" s="172"/>
      <c r="AD183" s="41"/>
      <c r="AE183" s="41"/>
      <c r="AF183" s="172"/>
      <c r="AG183" s="64"/>
      <c r="AH183" s="54"/>
      <c r="AI183" s="125" t="e">
        <f>IF(AH182="","",CONCATENATE(VLOOKUP(AH185,NP,8,FALSE)," pts - ",VLOOKUP(AH185,NP,11,FALSE)))</f>
        <v>#REF!</v>
      </c>
      <c r="AJ183" s="125"/>
      <c r="AK183" s="174"/>
      <c r="AL183" s="125"/>
      <c r="AM183" s="125"/>
      <c r="AN183" s="174"/>
      <c r="AO183" s="125"/>
      <c r="AP183" s="55"/>
      <c r="AQ183" s="41"/>
      <c r="AR183" s="41"/>
      <c r="AS183" s="41"/>
      <c r="AT183" s="41"/>
      <c r="AU183" s="41"/>
      <c r="AV183" s="41"/>
      <c r="AW183" s="41"/>
      <c r="AX183" s="118"/>
    </row>
    <row r="184" spans="1:50" ht="12" customHeight="1">
      <c r="A184" s="82"/>
      <c r="B184" s="44"/>
      <c r="C184" s="84"/>
      <c r="D184" s="37"/>
      <c r="E184" s="183"/>
      <c r="F184" s="37"/>
      <c r="G184" s="37"/>
      <c r="H184" s="183"/>
      <c r="I184" s="40"/>
      <c r="J184" s="48"/>
      <c r="K184" s="49"/>
      <c r="L184" s="49"/>
      <c r="M184" s="184"/>
      <c r="N184" s="49"/>
      <c r="O184" s="49"/>
      <c r="P184" s="184"/>
      <c r="Q184" s="37"/>
      <c r="R184" s="40"/>
      <c r="S184" s="128"/>
      <c r="T184" s="123"/>
      <c r="U184" s="190"/>
      <c r="V184" s="123"/>
      <c r="W184" s="123"/>
      <c r="X184" s="190"/>
      <c r="Y184" s="157">
        <v>13</v>
      </c>
      <c r="Z184" s="38" t="e">
        <f>IF(AND(VLOOKUP(R149,NP,12,FALSE)=0,VLOOKUP(R149,NP,22,FALSE)=0),"",IF(VLOOKUP(R149,NP,12,FALSE)=0,VLOOKUP(R149,NP,4,FALSE),IF(VLOOKUP(R149,NP,22,FALSE)=0,VLOOKUP(R149,NP,14,FALSE),"")))</f>
        <v>#REF!</v>
      </c>
      <c r="AA184" s="39" t="e">
        <f>IF(Z184="","",IF(VLOOKUP(R149,NP,12,FALSE)=0,CONCATENATE(VLOOKUP(R149,NP,5,FALSE),"  ",VLOOKUP(R149,NP,6,FALSE)),IF(VLOOKUP(R149,NP,22,FALSE)=0,CONCATENATE(VLOOKUP(R149,NP,15,FALSE),"  ",VLOOKUP(R149,NP,16,FALSE)),"")))</f>
        <v>#REF!</v>
      </c>
      <c r="AB184" s="39"/>
      <c r="AC184" s="165"/>
      <c r="AD184" s="39"/>
      <c r="AE184" s="39"/>
      <c r="AF184" s="165"/>
      <c r="AG184" s="39"/>
      <c r="AH184" s="55"/>
      <c r="AI184" s="125" t="e">
        <f>IF(AH182="","",CONCATENATE(IF(VLOOKUP(Z182,NP,23,FALSE)="","",IF(VLOOKUP(Z182,NP,12,FALSE)=1,VLOOKUP(Z182,NP,23,FALSE),-VLOOKUP(Z182,NP,23,FALSE))),IF(VLOOKUP(Z182,NP,24,FALSE)="","",CONCATENATE(" / ",IF(VLOOKUP(Z182,NP,12,FALSE)=1,VLOOKUP(Z182,NP,24,FALSE),-VLOOKUP(Z182,NP,24,FALSE)))),IF(VLOOKUP(Z182,NP,25,FALSE)="","",CONCATENATE(" / ",IF(VLOOKUP(Z182,NP,12,FALSE)=1,VLOOKUP(Z182,NP,25,FALSE),-VLOOKUP(Z182,NP,25,FALSE)))),IF(VLOOKUP(Z182,NP,26,FALSE)="","",CONCATENATE(" / ",IF(VLOOKUP(Z182,NP,12,FALSE)=1,VLOOKUP(Z182,NP,26,FALSE),-VLOOKUP(Z182,NP,26,FALSE)))),IF(VLOOKUP(Z182,NP,27,FALSE)="","",CONCATENATE(" / ",IF(VLOOKUP(Z182,NP,12,FALSE)=1,VLOOKUP(Z182,NP,27,FALSE),-VLOOKUP(Z182,NP,27,FALSE)))),IF(VLOOKUP(Z182,NP,28)="","",CONCATENATE(" / ",IF(VLOOKUP(Z182,NP,12)=1,VLOOKUP(Z182,NP,28),-VLOOKUP(Z182,NP,28)))),IF(VLOOKUP(Z182,NP,29)="","",CONCATENATE(" / ",IF(VLOOKUP(Z182,NP,12)=1,VLOOKUP(Z182,NP,29),-VLOOKUP(Z182,NP,29))))))</f>
        <v>#REF!</v>
      </c>
      <c r="AJ184" s="125"/>
      <c r="AK184" s="174"/>
      <c r="AL184" s="125"/>
      <c r="AM184" s="125"/>
      <c r="AN184" s="174"/>
      <c r="AO184" s="125"/>
      <c r="AP184" s="55"/>
      <c r="AQ184" s="41"/>
      <c r="AR184" s="41"/>
      <c r="AS184" s="41"/>
      <c r="AT184" s="41"/>
      <c r="AU184" s="41"/>
      <c r="AV184" s="41"/>
      <c r="AW184" s="41"/>
      <c r="AX184" s="118"/>
    </row>
    <row r="185" spans="1:50" ht="12" customHeight="1">
      <c r="A185" s="82"/>
      <c r="B185" s="44"/>
      <c r="C185" s="84"/>
      <c r="D185" s="45"/>
      <c r="E185" s="167"/>
      <c r="F185" s="45"/>
      <c r="G185" s="45"/>
      <c r="H185" s="167"/>
      <c r="I185" s="37"/>
      <c r="J185" s="40"/>
      <c r="K185" s="40"/>
      <c r="L185" s="40"/>
      <c r="M185" s="82"/>
      <c r="N185" s="40"/>
      <c r="O185" s="40"/>
      <c r="P185" s="82"/>
      <c r="Q185" s="40"/>
      <c r="R185" s="40"/>
      <c r="S185" s="78"/>
      <c r="T185" s="40"/>
      <c r="U185" s="82"/>
      <c r="V185" s="40"/>
      <c r="W185" s="40"/>
      <c r="X185" s="82"/>
      <c r="Y185" s="40"/>
      <c r="Z185" s="64"/>
      <c r="AA185" s="125" t="e">
        <f>IF(Z184="","",IF(VLOOKUP(R149,NP,12,FALSE)=0,CONCATENATE(VLOOKUP(R149,NP,8,FALSE)," pts - ",VLOOKUP(R149,NP,11,FALSE)),IF(VLOOKUP(R149,NP,22,FALSE)=0,CONCATENATE(VLOOKUP(R149,NP,18,FALSE)," pts - ",VLOOKUP(R149,NP,21,FALSE)),"")))</f>
        <v>#REF!</v>
      </c>
      <c r="AB185" s="125"/>
      <c r="AC185" s="174"/>
      <c r="AD185" s="125"/>
      <c r="AE185" s="125"/>
      <c r="AF185" s="174"/>
      <c r="AG185" s="125"/>
      <c r="AH185" s="25">
        <v>39</v>
      </c>
      <c r="AI185" s="50" t="s">
        <v>59</v>
      </c>
      <c r="AJ185" s="50"/>
      <c r="AK185" s="179" t="e">
        <f>IF(VLOOKUP(AH185,NP,32,FALSE)="","",IF(VLOOKUP(AH185,NP,32,FALSE)=0,"",VLOOKUP(AH185,NP,32,FALSE)))</f>
        <v>#REF!</v>
      </c>
      <c r="AL185" s="51" t="e">
        <f>IF(VLOOKUP(AH185,NP,33,FALSE)="","",IF(VLOOKUP(AH185,NP,34,FALSE)=2,"",VLOOKUP(AH185,NP,34,FALSE)))</f>
        <v>#REF!</v>
      </c>
      <c r="AM185" s="51"/>
      <c r="AN185" s="175" t="e">
        <f>IF(VLOOKUP(AH185,NP,33,FALSE)="","",IF(VLOOKUP(AH185,NP,33,FALSE)=0,"",VLOOKUP(AH185,NP,33,FALSE)))</f>
        <v>#REF!</v>
      </c>
      <c r="AO185" s="52"/>
      <c r="AP185" s="53" t="e">
        <f>IF(VLOOKUP(AH185,NP,12,FALSE)=1,VLOOKUP(AH185,NP,4,FALSE),IF(VLOOKUP(AH185,NP,22,FALSE)=1,VLOOKUP(AH185,NP,14,FALSE),""))</f>
        <v>#REF!</v>
      </c>
      <c r="AQ185" s="39" t="e">
        <f>IF(AP185="","",IF(VLOOKUP(AH185,NP,12,FALSE)=1,CONCATENATE(VLOOKUP(AH185,NP,5,FALSE),"  ",VLOOKUP(AH185,NP,6,FALSE)),IF(VLOOKUP(AH185,NP,22,FALSE)=1,CONCATENATE(VLOOKUP(AH185,NP,15,FALSE),"  ",VLOOKUP(AH185,NP,16,FALSE)),"")))</f>
        <v>#REF!</v>
      </c>
      <c r="AR185" s="39"/>
      <c r="AS185" s="39"/>
      <c r="AT185" s="39"/>
      <c r="AU185" s="39"/>
      <c r="AV185" s="39"/>
      <c r="AW185" s="39"/>
      <c r="AX185" s="104" t="s">
        <v>26</v>
      </c>
    </row>
    <row r="186" spans="1:50" ht="12" customHeight="1">
      <c r="A186" s="82"/>
      <c r="B186" s="44"/>
      <c r="C186" s="84"/>
      <c r="D186" s="49"/>
      <c r="E186" s="184"/>
      <c r="F186" s="49"/>
      <c r="G186" s="49"/>
      <c r="H186" s="184"/>
      <c r="I186" s="40"/>
      <c r="J186" s="40"/>
      <c r="K186" s="40"/>
      <c r="L186" s="40"/>
      <c r="M186" s="82"/>
      <c r="N186" s="40"/>
      <c r="O186" s="40"/>
      <c r="P186" s="82"/>
      <c r="Q186" s="40"/>
      <c r="R186" s="40"/>
      <c r="S186" s="128"/>
      <c r="T186" s="123"/>
      <c r="U186" s="190"/>
      <c r="V186" s="123"/>
      <c r="W186" s="123"/>
      <c r="X186" s="190"/>
      <c r="Y186" s="157">
        <v>14</v>
      </c>
      <c r="Z186" s="38" t="e">
        <f>IF(AND(VLOOKUP(R155,NP,12,FALSE)=0,VLOOKUP(R155,NP,22,FALSE)=0),"",IF(VLOOKUP(R155,NP,12,FALSE)=0,VLOOKUP(R155,NP,4,FALSE),IF(VLOOKUP(R155,NP,22,FALSE)=0,VLOOKUP(R155,NP,14,FALSE),"")))</f>
        <v>#REF!</v>
      </c>
      <c r="AA186" s="39" t="e">
        <f>IF(Z186="","",IF(VLOOKUP(R155,NP,12,FALSE)=0,CONCATENATE(VLOOKUP(R155,NP,5,FALSE),"  ",VLOOKUP(R155,NP,6,FALSE)),IF(VLOOKUP(R155,NP,22,FALSE)=0,CONCATENATE(VLOOKUP(R155,NP,15,FALSE),"  ",VLOOKUP(R155,NP,16,FALSE)),"")))</f>
        <v>#REF!</v>
      </c>
      <c r="AB186" s="39"/>
      <c r="AC186" s="165"/>
      <c r="AD186" s="39"/>
      <c r="AE186" s="39"/>
      <c r="AF186" s="165"/>
      <c r="AG186" s="39"/>
      <c r="AH186" s="26"/>
      <c r="AI186" s="41"/>
      <c r="AJ186" s="41"/>
      <c r="AK186" s="172"/>
      <c r="AL186" s="41"/>
      <c r="AM186" s="41"/>
      <c r="AN186" s="172"/>
      <c r="AO186" s="64"/>
      <c r="AP186" s="54"/>
      <c r="AQ186" s="125" t="e">
        <f>IF(AP185="","",IF(VLOOKUP(AH185,NP,12,FALSE)=1,CONCATENATE(VLOOKUP(AH185,NP,8,FALSE)," pts - ",VLOOKUP(AH185,NP,11,FALSE)),IF(VLOOKUP(AH185,NP,22,FALSE)=1,CONCATENATE(VLOOKUP(AH185,NP,18,FALSE)," pts - ",VLOOKUP(AH185,NP,21,FALSE)),"")))</f>
        <v>#REF!</v>
      </c>
      <c r="AR186" s="125"/>
      <c r="AS186" s="125"/>
      <c r="AT186" s="125"/>
      <c r="AU186" s="125"/>
      <c r="AV186" s="125"/>
      <c r="AW186" s="125"/>
      <c r="AX186" s="118"/>
    </row>
    <row r="187" spans="1:50" ht="12" customHeight="1">
      <c r="A187" s="82"/>
      <c r="B187" s="44"/>
      <c r="C187" s="84"/>
      <c r="D187" s="45"/>
      <c r="E187" s="167"/>
      <c r="F187" s="45"/>
      <c r="G187" s="45"/>
      <c r="H187" s="167"/>
      <c r="I187" s="37"/>
      <c r="J187" s="40"/>
      <c r="K187" s="40"/>
      <c r="L187" s="40"/>
      <c r="M187" s="82"/>
      <c r="N187" s="40"/>
      <c r="O187" s="40"/>
      <c r="P187" s="82"/>
      <c r="Q187" s="40"/>
      <c r="R187" s="40"/>
      <c r="S187" s="78"/>
      <c r="T187" s="40"/>
      <c r="U187" s="82"/>
      <c r="V187" s="40"/>
      <c r="W187" s="40"/>
      <c r="X187" s="82"/>
      <c r="Y187" s="40"/>
      <c r="Z187" s="64"/>
      <c r="AA187" s="125" t="e">
        <f>IF(Z186="","",IF(VLOOKUP(R155,NP,12,FALSE)=0,CONCATENATE(VLOOKUP(R155,NP,8,FALSE)," pts - ",VLOOKUP(R155,NP,11,FALSE)),IF(VLOOKUP(R155,NP,22,FALSE)=0,CONCATENATE(VLOOKUP(R155,NP,18,FALSE)," pts - ",VLOOKUP(R155,NP,21,FALSE)),"")))</f>
        <v>#REF!</v>
      </c>
      <c r="AB187" s="125"/>
      <c r="AC187" s="174"/>
      <c r="AD187" s="125"/>
      <c r="AE187" s="125"/>
      <c r="AF187" s="174"/>
      <c r="AG187" s="125"/>
      <c r="AH187" s="8"/>
      <c r="AI187" s="1"/>
      <c r="AJ187" s="6"/>
      <c r="AK187" s="178"/>
      <c r="AL187" s="6"/>
      <c r="AM187" s="6"/>
      <c r="AN187" s="178"/>
      <c r="AO187" s="7"/>
      <c r="AP187" s="55"/>
      <c r="AQ187" s="125" t="e">
        <f>IF(AP185="","",CONCATENATE(IF(VLOOKUP(AH185,NP,23,FALSE)="","",IF(VLOOKUP(AH185,NP,12,FALSE)=1,VLOOKUP(AH185,NP,23,FALSE),-VLOOKUP(AH185,NP,23,FALSE))),IF(VLOOKUP(AH185,NP,24,FALSE)="","",CONCATENATE(" / ",IF(VLOOKUP(AH185,NP,12,FALSE)=1,VLOOKUP(AH185,NP,24,FALSE),-VLOOKUP(AH185,NP,24,FALSE)))),IF(VLOOKUP(AH185,NP,25,FALSE)="","",CONCATENATE(" / ",IF(VLOOKUP(AH185,NP,12,FALSE)=1,VLOOKUP(AH185,NP,25,FALSE),-VLOOKUP(AH185,NP,25,FALSE)))),IF(VLOOKUP(AH185,NP,26,FALSE)="","",CONCATENATE(" / ",IF(VLOOKUP(AH185,NP,12,FALSE)=1,VLOOKUP(AH185,NP,26,FALSE),-VLOOKUP(AH185,NP,26,FALSE)))),IF(VLOOKUP(AH185,NP,27,FALSE)="","",CONCATENATE(" / ",IF(VLOOKUP(AH185,NP,12,FALSE)=1,VLOOKUP(AH185,NP,27,FALSE),-VLOOKUP(AH185,NP,27,FALSE)))),IF(VLOOKUP(AH185,NP,28)="","",CONCATENATE(" / ",IF(VLOOKUP(AH185,NP,12)=1,VLOOKUP(AH185,NP,28),-VLOOKUP(AH185,NP,28)))),IF(VLOOKUP(AH185,NP,29)="","",CONCATENATE(" / ",IF(VLOOKUP(AH185,NP,12)=1,VLOOKUP(AH185,NP,29),-VLOOKUP(AH185,NP,29))))))</f>
        <v>#REF!</v>
      </c>
      <c r="AR187" s="125"/>
      <c r="AS187" s="125"/>
      <c r="AT187" s="125"/>
      <c r="AU187" s="125"/>
      <c r="AV187" s="125"/>
      <c r="AW187" s="125"/>
      <c r="AX187" s="118"/>
    </row>
    <row r="188" spans="1:50" ht="12" customHeight="1">
      <c r="A188" s="82"/>
      <c r="B188" s="44"/>
      <c r="C188" s="84"/>
      <c r="D188" s="49"/>
      <c r="E188" s="184"/>
      <c r="F188" s="49"/>
      <c r="G188" s="49"/>
      <c r="H188" s="184"/>
      <c r="I188" s="40"/>
      <c r="J188" s="40"/>
      <c r="K188" s="40"/>
      <c r="L188" s="40"/>
      <c r="M188" s="82"/>
      <c r="N188" s="40"/>
      <c r="O188" s="40"/>
      <c r="P188" s="82"/>
      <c r="Q188" s="40"/>
      <c r="R188" s="40"/>
      <c r="S188" s="78"/>
      <c r="T188" s="40"/>
      <c r="U188" s="82"/>
      <c r="V188" s="40"/>
      <c r="W188" s="40"/>
      <c r="X188" s="82"/>
      <c r="Y188" s="40"/>
      <c r="Z188" s="25">
        <v>38</v>
      </c>
      <c r="AA188" s="50" t="s">
        <v>59</v>
      </c>
      <c r="AB188" s="50"/>
      <c r="AC188" s="179" t="e">
        <f>IF(VLOOKUP(Z188,NP,32,FALSE)="","",IF(VLOOKUP(Z188,NP,32,FALSE)=0,"",VLOOKUP(Z188,NP,32,FALSE)))</f>
        <v>#REF!</v>
      </c>
      <c r="AD188" s="51" t="e">
        <f>IF(VLOOKUP(Z188,NP,33,FALSE)="","",IF(VLOOKUP(Z188,NP,34,FALSE)=2,"",VLOOKUP(Z188,NP,34,FALSE)))</f>
        <v>#REF!</v>
      </c>
      <c r="AE188" s="51"/>
      <c r="AF188" s="175" t="e">
        <f>IF(VLOOKUP(Z188,NP,33,FALSE)="","",IF(VLOOKUP(Z188,NP,33,FALSE)=0,"",VLOOKUP(Z188,NP,33,FALSE)))</f>
        <v>#REF!</v>
      </c>
      <c r="AG188" s="52"/>
      <c r="AH188" s="53" t="e">
        <f>IF(VLOOKUP(AH185,NP,14,FALSE)=0,"",VLOOKUP(AH185,NP,14,FALSE))</f>
        <v>#REF!</v>
      </c>
      <c r="AI188" s="39" t="e">
        <f>IF(AH188="","",CONCATENATE(VLOOKUP(AH185,NP,15,FALSE),"  ",VLOOKUP(AH185,NP,16,FALSE)))</f>
        <v>#REF!</v>
      </c>
      <c r="AJ188" s="39"/>
      <c r="AK188" s="165"/>
      <c r="AL188" s="39"/>
      <c r="AM188" s="39"/>
      <c r="AN188" s="165"/>
      <c r="AO188" s="39"/>
      <c r="AP188" s="55"/>
      <c r="AQ188" s="41"/>
      <c r="AR188" s="41"/>
      <c r="AS188" s="41"/>
      <c r="AT188" s="41"/>
      <c r="AU188" s="41"/>
      <c r="AV188" s="41"/>
      <c r="AW188" s="64"/>
      <c r="AX188" s="118"/>
    </row>
    <row r="189" spans="1:50" ht="12" customHeight="1">
      <c r="A189" s="82"/>
      <c r="B189" s="44"/>
      <c r="C189" s="84"/>
      <c r="D189" s="99"/>
      <c r="E189" s="99"/>
      <c r="F189" s="99"/>
      <c r="G189" s="99"/>
      <c r="H189" s="99"/>
      <c r="I189" s="40"/>
      <c r="J189" s="44"/>
      <c r="K189" s="45"/>
      <c r="L189" s="45"/>
      <c r="M189" s="167"/>
      <c r="N189" s="45"/>
      <c r="O189" s="45"/>
      <c r="P189" s="167"/>
      <c r="Q189" s="37"/>
      <c r="R189" s="40"/>
      <c r="S189" s="78"/>
      <c r="T189" s="40"/>
      <c r="U189" s="82"/>
      <c r="V189" s="40"/>
      <c r="W189" s="40"/>
      <c r="X189" s="82"/>
      <c r="Y189" s="40"/>
      <c r="Z189" s="41"/>
      <c r="AA189" s="41"/>
      <c r="AB189" s="41"/>
      <c r="AC189" s="172"/>
      <c r="AD189" s="41"/>
      <c r="AE189" s="41"/>
      <c r="AF189" s="172"/>
      <c r="AG189" s="64"/>
      <c r="AH189" s="161">
        <v>14</v>
      </c>
      <c r="AI189" s="132" t="e">
        <f>IF(AH188="","",CONCATENATE(VLOOKUP(AH185,NP,18,FALSE)," pts - ",VLOOKUP(AH185,NP,21,FALSE)))</f>
        <v>#REF!</v>
      </c>
      <c r="AJ189" s="132"/>
      <c r="AK189" s="176"/>
      <c r="AL189" s="132"/>
      <c r="AM189" s="132"/>
      <c r="AN189" s="176"/>
      <c r="AO189" s="132"/>
      <c r="AP189" s="26"/>
      <c r="AQ189" s="41"/>
      <c r="AR189" s="41"/>
      <c r="AS189" s="41"/>
      <c r="AT189" s="41"/>
      <c r="AU189" s="41"/>
      <c r="AV189" s="41"/>
      <c r="AW189" s="37"/>
      <c r="AX189" s="118"/>
    </row>
    <row r="190" spans="1:50" ht="12" customHeight="1">
      <c r="A190" s="82"/>
      <c r="B190" s="44"/>
      <c r="C190" s="84"/>
      <c r="D190" s="37"/>
      <c r="E190" s="183"/>
      <c r="F190" s="37"/>
      <c r="G190" s="37"/>
      <c r="H190" s="183"/>
      <c r="I190" s="40"/>
      <c r="J190" s="37"/>
      <c r="K190" s="49"/>
      <c r="L190" s="49"/>
      <c r="M190" s="184"/>
      <c r="N190" s="49"/>
      <c r="O190" s="49"/>
      <c r="P190" s="184"/>
      <c r="Q190" s="40"/>
      <c r="R190" s="40"/>
      <c r="S190" s="128"/>
      <c r="T190" s="123"/>
      <c r="U190" s="190"/>
      <c r="V190" s="123"/>
      <c r="W190" s="123"/>
      <c r="X190" s="190"/>
      <c r="Y190" s="157">
        <v>15</v>
      </c>
      <c r="Z190" s="38" t="e">
        <f>IF(AND(VLOOKUP(R161,NP,12,FALSE)=0,VLOOKUP(R161,NP,22,FALSE)=0),"",IF(VLOOKUP(R161,NP,12,FALSE)=0,VLOOKUP(R161,NP,4,FALSE),IF(VLOOKUP(R161,NP,22,FALSE)=0,VLOOKUP(R161,NP,14,FALSE),"")))</f>
        <v>#REF!</v>
      </c>
      <c r="AA190" s="39" t="e">
        <f>IF(Z190="","",IF(VLOOKUP(R161,NP,12,FALSE)=0,CONCATENATE(VLOOKUP(R161,NP,5,FALSE),"  ",VLOOKUP(R161,NP,6,FALSE)),IF(VLOOKUP(R161,NP,22,FALSE)=0,CONCATENATE(VLOOKUP(R161,NP,15,FALSE),"  ",VLOOKUP(R161,NP,16,FALSE)),"")))</f>
        <v>#REF!</v>
      </c>
      <c r="AB190" s="39"/>
      <c r="AC190" s="165"/>
      <c r="AD190" s="39"/>
      <c r="AE190" s="39"/>
      <c r="AF190" s="165"/>
      <c r="AG190" s="39"/>
      <c r="AH190" s="55"/>
      <c r="AI190" s="125" t="e">
        <f>IF(AH188="","",CONCATENATE(IF(VLOOKUP(Z188,NP,23,FALSE)="","",IF(VLOOKUP(Z188,NP,12,FALSE)=1,VLOOKUP(Z188,NP,23,FALSE),-VLOOKUP(Z188,NP,23,FALSE))),IF(VLOOKUP(Z188,NP,24,FALSE)="","",CONCATENATE(" / ",IF(VLOOKUP(Z188,NP,12,FALSE)=1,VLOOKUP(Z188,NP,24,FALSE),-VLOOKUP(Z188,NP,24,FALSE)))),IF(VLOOKUP(Z188,NP,25,FALSE)="","",CONCATENATE(" / ",IF(VLOOKUP(Z188,NP,12,FALSE)=1,VLOOKUP(Z188,NP,25,FALSE),-VLOOKUP(Z188,NP,25,FALSE)))),IF(VLOOKUP(Z188,NP,26,FALSE)="","",CONCATENATE(" / ",IF(VLOOKUP(Z188,NP,12,FALSE)=1,VLOOKUP(Z188,NP,26,FALSE),-VLOOKUP(Z188,NP,26,FALSE)))),IF(VLOOKUP(Z188,NP,27,FALSE)="","",CONCATENATE(" / ",IF(VLOOKUP(Z188,NP,12,FALSE)=1,VLOOKUP(Z188,NP,27,FALSE),-VLOOKUP(Z188,NP,27,FALSE)))),IF(VLOOKUP(Z188,NP,28)="","",CONCATENATE(" / ",IF(VLOOKUP(Z188,NP,12)=1,VLOOKUP(Z188,NP,28),-VLOOKUP(Z188,NP,28)))),IF(VLOOKUP(Z188,NP,29)="","",CONCATENATE(" / ",IF(VLOOKUP(Z188,NP,12)=1,VLOOKUP(Z188,NP,29),-VLOOKUP(Z188,NP,29))))))</f>
        <v>#REF!</v>
      </c>
      <c r="AJ190" s="125"/>
      <c r="AK190" s="174"/>
      <c r="AL190" s="125"/>
      <c r="AM190" s="125"/>
      <c r="AN190" s="174"/>
      <c r="AO190" s="125"/>
      <c r="AP190" s="38" t="e">
        <f>IF(AND(VLOOKUP(AH185,NP,12,FALSE)=0,VLOOKUP(AH185,NP,22,FALSE)=0),"",IF(VLOOKUP(AH185,NP,12,FALSE)=0,VLOOKUP(AH185,NP,4,FALSE),IF(VLOOKUP(AH185,NP,22,FALSE)=0,VLOOKUP(AH185,NP,14,FALSE),"")))</f>
        <v>#REF!</v>
      </c>
      <c r="AQ190" s="39" t="e">
        <f>IF(AP190="","",IF(VLOOKUP(AH185,NP,12,FALSE)=0,CONCATENATE(VLOOKUP(AH185,NP,5,FALSE),"  ",VLOOKUP(AH185,NP,6,FALSE)),IF(VLOOKUP(AH185,NP,22,FALSE)=0,CONCATENATE(VLOOKUP(AH185,NP,15,FALSE),"  ",VLOOKUP(AH185,NP,16,FALSE)),"")))</f>
        <v>#REF!</v>
      </c>
      <c r="AR190" s="39"/>
      <c r="AS190" s="39"/>
      <c r="AT190" s="39"/>
      <c r="AU190" s="39"/>
      <c r="AV190" s="39"/>
      <c r="AW190" s="39"/>
      <c r="AX190" s="104" t="s">
        <v>27</v>
      </c>
    </row>
    <row r="191" spans="1:50" ht="12" customHeight="1">
      <c r="A191" s="82"/>
      <c r="B191" s="44"/>
      <c r="C191" s="84"/>
      <c r="D191" s="45"/>
      <c r="E191" s="167"/>
      <c r="F191" s="45"/>
      <c r="G191" s="45"/>
      <c r="H191" s="167"/>
      <c r="I191" s="37"/>
      <c r="J191" s="48"/>
      <c r="K191" s="98"/>
      <c r="L191" s="98"/>
      <c r="M191" s="141"/>
      <c r="N191" s="98"/>
      <c r="O191" s="98"/>
      <c r="P191" s="141"/>
      <c r="Q191" s="40"/>
      <c r="R191" s="40"/>
      <c r="S191" s="40"/>
      <c r="T191" s="40"/>
      <c r="U191" s="82"/>
      <c r="V191" s="40"/>
      <c r="W191" s="40"/>
      <c r="X191" s="82"/>
      <c r="Y191" s="40"/>
      <c r="Z191" s="64"/>
      <c r="AA191" s="125" t="e">
        <f>IF(Z190="","",IF(VLOOKUP(R161,NP,12,FALSE)=0,CONCATENATE(VLOOKUP(R161,NP,8,FALSE)," pts - ",VLOOKUP(R161,NP,11,FALSE)),IF(VLOOKUP(R161,NP,22,FALSE)=0,CONCATENATE(VLOOKUP(R161,NP,18,FALSE)," pts - ",VLOOKUP(R161,NP,21,FALSE)),"")))</f>
        <v>#REF!</v>
      </c>
      <c r="AB191" s="125"/>
      <c r="AC191" s="174"/>
      <c r="AD191" s="125"/>
      <c r="AE191" s="125"/>
      <c r="AF191" s="174"/>
      <c r="AG191" s="125"/>
      <c r="AH191" s="114"/>
      <c r="AI191" s="117"/>
      <c r="AJ191" s="117"/>
      <c r="AK191" s="180"/>
      <c r="AL191" s="117"/>
      <c r="AM191" s="117"/>
      <c r="AN191" s="180"/>
      <c r="AO191" s="117"/>
      <c r="AP191" s="64"/>
      <c r="AQ191" s="125" t="e">
        <f>IF(AP190="","",IF(VLOOKUP(AH185,NP,12,FALSE)=0,CONCATENATE(VLOOKUP(AH185,NP,8,FALSE)," pts - ",VLOOKUP(AH185,NP,11,FALSE)),IF(VLOOKUP(AH185,NP,22,FALSE)=0,CONCATENATE(VLOOKUP(AH185,NP,18,FALSE)," pts - ",VLOOKUP(AH185,NP,21,FALSE)),"")))</f>
        <v>#REF!</v>
      </c>
      <c r="AR191" s="125"/>
      <c r="AS191" s="125"/>
      <c r="AT191" s="125"/>
      <c r="AU191" s="125"/>
      <c r="AV191" s="125"/>
      <c r="AW191" s="125"/>
      <c r="AX191" s="118"/>
    </row>
    <row r="192" spans="1:50" ht="12" customHeight="1">
      <c r="A192" s="82"/>
      <c r="B192" s="44"/>
      <c r="C192" s="84"/>
      <c r="D192" s="49"/>
      <c r="E192" s="184"/>
      <c r="F192" s="49"/>
      <c r="G192" s="49"/>
      <c r="H192" s="184"/>
      <c r="I192" s="40"/>
      <c r="J192" s="48"/>
      <c r="K192" s="99"/>
      <c r="L192" s="99"/>
      <c r="M192" s="99"/>
      <c r="N192" s="99"/>
      <c r="O192" s="99"/>
      <c r="P192" s="99"/>
      <c r="Q192" s="40"/>
      <c r="R192" s="44"/>
      <c r="S192" s="45"/>
      <c r="T192" s="45"/>
      <c r="U192" s="167"/>
      <c r="V192" s="45"/>
      <c r="W192" s="45"/>
      <c r="X192" s="167"/>
      <c r="Y192" s="37"/>
      <c r="Z192" s="114"/>
      <c r="AA192" s="115"/>
      <c r="AB192" s="116"/>
      <c r="AC192" s="192"/>
      <c r="AD192" s="116"/>
      <c r="AE192" s="116"/>
      <c r="AF192" s="192"/>
      <c r="AG192" s="117"/>
      <c r="AH192" s="635"/>
      <c r="AI192" s="636"/>
      <c r="AJ192" s="636"/>
      <c r="AK192" s="636"/>
      <c r="AL192" s="636"/>
      <c r="AM192" s="636"/>
      <c r="AN192" s="636"/>
      <c r="AO192" s="637"/>
      <c r="AP192" s="114"/>
      <c r="AQ192" s="117"/>
      <c r="AR192" s="117"/>
      <c r="AS192" s="117"/>
      <c r="AT192" s="117"/>
      <c r="AU192" s="117"/>
      <c r="AV192" s="117"/>
      <c r="AW192" s="117"/>
      <c r="AX192" s="118"/>
    </row>
    <row r="193" spans="1:50" ht="12" customHeight="1">
      <c r="A193" s="82"/>
      <c r="B193" s="44"/>
      <c r="C193" s="84"/>
      <c r="D193" s="49"/>
      <c r="E193" s="184"/>
      <c r="F193" s="49"/>
      <c r="G193" s="49"/>
      <c r="H193" s="184"/>
      <c r="I193" s="40"/>
      <c r="J193" s="48"/>
      <c r="K193" s="99"/>
      <c r="L193" s="99"/>
      <c r="M193" s="99"/>
      <c r="N193" s="99"/>
      <c r="O193" s="99"/>
      <c r="P193" s="99"/>
      <c r="Q193" s="40"/>
      <c r="R193" s="44"/>
      <c r="S193" s="45"/>
      <c r="T193" s="45"/>
      <c r="U193" s="167"/>
      <c r="V193" s="45"/>
      <c r="W193" s="45"/>
      <c r="X193" s="167"/>
      <c r="Y193" s="37"/>
      <c r="Z193" s="114"/>
      <c r="AA193" s="115"/>
      <c r="AB193" s="116"/>
      <c r="AC193" s="192"/>
      <c r="AD193" s="116"/>
      <c r="AE193" s="116"/>
      <c r="AF193" s="192"/>
      <c r="AG193" s="117"/>
      <c r="AH193" s="92"/>
      <c r="AI193" s="92"/>
      <c r="AJ193" s="92"/>
      <c r="AK193" s="92"/>
      <c r="AL193" s="92"/>
      <c r="AM193" s="92"/>
      <c r="AN193" s="92"/>
      <c r="AO193" s="92"/>
      <c r="AP193" s="114"/>
      <c r="AQ193" s="117"/>
      <c r="AR193" s="117"/>
      <c r="AS193" s="117"/>
      <c r="AT193" s="117"/>
      <c r="AU193" s="117"/>
      <c r="AV193" s="117"/>
      <c r="AW193" s="117"/>
      <c r="AX193" s="118"/>
    </row>
    <row r="194" spans="1:50" ht="12" customHeight="1" thickBot="1">
      <c r="A194" s="82"/>
      <c r="B194" s="44"/>
      <c r="C194" s="84"/>
      <c r="D194" s="45"/>
      <c r="E194" s="167"/>
      <c r="F194" s="45"/>
      <c r="G194" s="45"/>
      <c r="H194" s="167"/>
      <c r="I194" s="37"/>
      <c r="J194" s="48"/>
      <c r="K194" s="37"/>
      <c r="L194" s="37"/>
      <c r="M194" s="183"/>
      <c r="N194" s="37"/>
      <c r="O194" s="37"/>
      <c r="P194" s="183"/>
      <c r="Q194" s="40"/>
      <c r="R194" s="37"/>
      <c r="S194" s="49"/>
      <c r="T194" s="49"/>
      <c r="U194" s="184"/>
      <c r="V194" s="49"/>
      <c r="W194" s="49"/>
      <c r="X194" s="184"/>
      <c r="Y194" s="40"/>
      <c r="Z194" s="114"/>
      <c r="AA194" s="115"/>
      <c r="AB194" s="116"/>
      <c r="AC194" s="192"/>
      <c r="AD194" s="116"/>
      <c r="AE194" s="116"/>
      <c r="AF194" s="192"/>
      <c r="AG194" s="117"/>
      <c r="AH194" s="631" t="s">
        <v>25</v>
      </c>
      <c r="AI194" s="631"/>
      <c r="AJ194" s="631"/>
      <c r="AK194" s="631"/>
      <c r="AL194" s="631"/>
      <c r="AM194" s="631"/>
      <c r="AN194" s="631"/>
      <c r="AO194" s="631"/>
      <c r="AP194" s="114"/>
      <c r="AQ194" s="117"/>
      <c r="AR194" s="117"/>
      <c r="AS194" s="117"/>
      <c r="AT194" s="117"/>
      <c r="AU194" s="117"/>
      <c r="AV194" s="117"/>
      <c r="AW194" s="117"/>
      <c r="AX194" s="118"/>
    </row>
    <row r="195" spans="1:50" ht="12" customHeight="1">
      <c r="A195" s="82"/>
      <c r="B195" s="73"/>
      <c r="C195" s="11"/>
      <c r="D195" s="12"/>
      <c r="E195" s="186"/>
      <c r="F195" s="12"/>
      <c r="G195" s="12"/>
      <c r="H195" s="186"/>
      <c r="I195" s="11"/>
      <c r="J195" s="12"/>
      <c r="K195" s="12"/>
      <c r="L195" s="12"/>
      <c r="M195" s="197"/>
      <c r="N195" s="13"/>
      <c r="O195" s="13"/>
      <c r="P195" s="197"/>
      <c r="Q195" s="14"/>
      <c r="R195" s="37"/>
      <c r="S195" s="40"/>
      <c r="T195" s="40"/>
      <c r="U195" s="82"/>
      <c r="V195" s="40"/>
      <c r="W195" s="40"/>
      <c r="X195" s="82"/>
      <c r="Y195" s="40"/>
      <c r="Z195" s="114"/>
      <c r="AA195" s="115"/>
      <c r="AB195" s="116"/>
      <c r="AC195" s="192"/>
      <c r="AD195" s="116"/>
      <c r="AE195" s="116"/>
      <c r="AF195" s="192"/>
      <c r="AG195" s="117"/>
      <c r="AH195" s="114"/>
      <c r="AI195" s="117"/>
      <c r="AJ195" s="117"/>
      <c r="AK195" s="180"/>
      <c r="AL195" s="117"/>
      <c r="AM195" s="117"/>
      <c r="AN195" s="180"/>
      <c r="AO195" s="117"/>
      <c r="AP195" s="114"/>
      <c r="AQ195" s="117"/>
      <c r="AR195" s="117"/>
      <c r="AS195" s="117"/>
      <c r="AT195" s="117"/>
      <c r="AU195" s="117"/>
      <c r="AV195" s="117"/>
      <c r="AW195" s="117"/>
      <c r="AX195" s="118"/>
    </row>
    <row r="196" spans="1:50" ht="12" customHeight="1">
      <c r="A196" s="82"/>
      <c r="B196" s="74" t="s">
        <v>2</v>
      </c>
      <c r="C196" s="15"/>
      <c r="D196" s="16"/>
      <c r="E196" s="173"/>
      <c r="F196" s="627" t="e">
        <f>IF(#REF!&lt;10000,Date,#REF!)</f>
        <v>#REF!</v>
      </c>
      <c r="G196" s="627"/>
      <c r="H196" s="627"/>
      <c r="I196" s="627"/>
      <c r="J196" s="627"/>
      <c r="K196" s="627"/>
      <c r="L196" s="627"/>
      <c r="M196" s="627"/>
      <c r="N196" s="627"/>
      <c r="O196" s="627"/>
      <c r="P196" s="627"/>
      <c r="Q196" s="628"/>
      <c r="R196" s="37"/>
      <c r="S196" s="40"/>
      <c r="T196" s="40"/>
      <c r="U196" s="82"/>
      <c r="V196" s="40"/>
      <c r="W196" s="40"/>
      <c r="X196" s="82"/>
      <c r="Y196" s="40"/>
      <c r="Z196" s="114"/>
      <c r="AA196" s="119"/>
      <c r="AB196" s="120"/>
      <c r="AC196" s="193"/>
      <c r="AD196" s="120"/>
      <c r="AE196" s="120"/>
      <c r="AF196" s="193"/>
      <c r="AG196" s="157">
        <v>16</v>
      </c>
      <c r="AH196" s="38" t="e">
        <f>IF(AND(VLOOKUP(Z182,NP,12,FALSE)=0,VLOOKUP(Z182,NP,22,FALSE)=0),"",IF(VLOOKUP(Z182,NP,12,FALSE)=0,VLOOKUP(Z182,NP,4,FALSE),IF(VLOOKUP(Z182,NP,22,FALSE)=0,VLOOKUP(Z182,NP,14,FALSE),"")))</f>
        <v>#REF!</v>
      </c>
      <c r="AI196" s="39" t="e">
        <f>IF(AH196="","",IF(VLOOKUP(Z182,NP,12,FALSE)=0,CONCATENATE(VLOOKUP(Z182,NP,5,FALSE),"  ",VLOOKUP(Z182,NP,6,FALSE)),IF(VLOOKUP(Z182,NP,22,FALSE)=0,CONCATENATE(VLOOKUP(Z182,NP,15,FALSE),"  ",VLOOKUP(Z182,NP,16,FALSE)),"")))</f>
        <v>#REF!</v>
      </c>
      <c r="AJ196" s="39"/>
      <c r="AK196" s="165"/>
      <c r="AL196" s="39"/>
      <c r="AM196" s="39"/>
      <c r="AN196" s="165"/>
      <c r="AO196" s="39"/>
      <c r="AP196" s="26"/>
      <c r="AQ196" s="41"/>
      <c r="AR196" s="41"/>
      <c r="AS196" s="41"/>
      <c r="AT196" s="41"/>
      <c r="AU196" s="41"/>
      <c r="AV196" s="41"/>
      <c r="AW196" s="41"/>
      <c r="AX196" s="118"/>
    </row>
    <row r="197" spans="1:50" ht="12" customHeight="1">
      <c r="A197" s="82"/>
      <c r="B197" s="75"/>
      <c r="C197" s="15"/>
      <c r="D197" s="16"/>
      <c r="E197" s="196"/>
      <c r="F197" s="17"/>
      <c r="G197" s="17"/>
      <c r="H197" s="196"/>
      <c r="I197" s="20"/>
      <c r="J197" s="76"/>
      <c r="K197" s="76"/>
      <c r="L197" s="76"/>
      <c r="M197" s="170"/>
      <c r="N197" s="19"/>
      <c r="O197" s="19"/>
      <c r="P197" s="170"/>
      <c r="Q197" s="18"/>
      <c r="R197" s="37"/>
      <c r="S197" s="40"/>
      <c r="T197" s="40"/>
      <c r="U197" s="82"/>
      <c r="V197" s="40"/>
      <c r="W197" s="40"/>
      <c r="X197" s="82"/>
      <c r="Y197" s="40"/>
      <c r="Z197" s="114"/>
      <c r="AA197" s="115"/>
      <c r="AB197" s="116"/>
      <c r="AC197" s="192"/>
      <c r="AD197" s="116"/>
      <c r="AE197" s="116"/>
      <c r="AF197" s="192"/>
      <c r="AG197" s="117"/>
      <c r="AH197" s="64"/>
      <c r="AI197" s="125" t="e">
        <f>IF(AH196="","",IF(VLOOKUP(Z182,NP,12,FALSE)=0,CONCATENATE(VLOOKUP(Z182,NP,8,FALSE)," pts - ",VLOOKUP(Z182,NP,11,FALSE)),IF(VLOOKUP(Z182,NP,22,FALSE)=0,CONCATENATE(VLOOKUP(Z182,NP,18,FALSE)," pts - ",VLOOKUP(Z182,NP,21,FALSE)),"")))</f>
        <v>#REF!</v>
      </c>
      <c r="AJ197" s="125"/>
      <c r="AK197" s="174"/>
      <c r="AL197" s="125"/>
      <c r="AM197" s="125"/>
      <c r="AN197" s="174"/>
      <c r="AO197" s="125"/>
      <c r="AP197" s="55"/>
      <c r="AQ197" s="41"/>
      <c r="AR197" s="41"/>
      <c r="AS197" s="41"/>
      <c r="AT197" s="41"/>
      <c r="AU197" s="41"/>
      <c r="AV197" s="41"/>
      <c r="AW197" s="41"/>
      <c r="AX197" s="118"/>
    </row>
    <row r="198" spans="1:50" ht="12" customHeight="1">
      <c r="A198" s="82"/>
      <c r="B198" s="77" t="s">
        <v>66</v>
      </c>
      <c r="C198" s="15"/>
      <c r="D198" s="16"/>
      <c r="E198" s="196"/>
      <c r="F198" s="625" t="e">
        <f>#REF!</f>
        <v>#REF!</v>
      </c>
      <c r="G198" s="625"/>
      <c r="H198" s="625"/>
      <c r="I198" s="625"/>
      <c r="J198" s="625"/>
      <c r="K198" s="625"/>
      <c r="L198" s="625"/>
      <c r="M198" s="625"/>
      <c r="N198" s="625"/>
      <c r="O198" s="625"/>
      <c r="P198" s="625"/>
      <c r="Q198" s="626"/>
      <c r="R198" s="37"/>
      <c r="S198" s="40"/>
      <c r="T198" s="40"/>
      <c r="U198" s="82"/>
      <c r="V198" s="40"/>
      <c r="W198" s="40"/>
      <c r="X198" s="82"/>
      <c r="Y198" s="40"/>
      <c r="Z198" s="114"/>
      <c r="AA198" s="115"/>
      <c r="AB198" s="116"/>
      <c r="AC198" s="192"/>
      <c r="AD198" s="116"/>
      <c r="AE198" s="116"/>
      <c r="AF198" s="192"/>
      <c r="AG198" s="117"/>
      <c r="AH198" s="25">
        <v>40</v>
      </c>
      <c r="AI198" s="50" t="s">
        <v>59</v>
      </c>
      <c r="AJ198" s="50"/>
      <c r="AK198" s="179" t="e">
        <f>IF(VLOOKUP(AH198,NP,32,FALSE)="","",IF(VLOOKUP(AH198,NP,32,FALSE)=0,"",VLOOKUP(AH198,NP,32,FALSE)))</f>
        <v>#REF!</v>
      </c>
      <c r="AL198" s="51" t="e">
        <f>IF(VLOOKUP(AH198,NP,33,FALSE)="","",IF(VLOOKUP(AH198,NP,34,FALSE)=2,"",VLOOKUP(AH198,NP,34,FALSE)))</f>
        <v>#REF!</v>
      </c>
      <c r="AM198" s="51"/>
      <c r="AN198" s="175" t="e">
        <f>IF(VLOOKUP(AH198,NP,33,FALSE)="","",IF(VLOOKUP(AH198,NP,33,FALSE)=0,"",VLOOKUP(AH198,NP,33,FALSE)))</f>
        <v>#REF!</v>
      </c>
      <c r="AO198" s="52"/>
      <c r="AP198" s="53" t="e">
        <f>IF(VLOOKUP(AH198,NP,12,FALSE)=1,VLOOKUP(AH198,NP,4,FALSE),IF(VLOOKUP(AH198,NP,22,FALSE)=1,VLOOKUP(AH198,NP,14,FALSE),""))</f>
        <v>#REF!</v>
      </c>
      <c r="AQ198" s="39" t="e">
        <f>IF(AP198="","",IF(VLOOKUP(AH198,NP,12,FALSE)=1,CONCATENATE(VLOOKUP(AH198,NP,5,FALSE),"  ",VLOOKUP(AH198,NP,6,FALSE)),IF(VLOOKUP(AH198,NP,22,FALSE)=1,CONCATENATE(VLOOKUP(AH198,NP,15,FALSE),"  ",VLOOKUP(AH198,NP,16,FALSE)),"")))</f>
        <v>#REF!</v>
      </c>
      <c r="AR198" s="39"/>
      <c r="AS198" s="39"/>
      <c r="AT198" s="39"/>
      <c r="AU198" s="39"/>
      <c r="AV198" s="39"/>
      <c r="AW198" s="39"/>
      <c r="AX198" s="104" t="s">
        <v>28</v>
      </c>
    </row>
    <row r="199" spans="1:50" ht="12" customHeight="1">
      <c r="A199" s="82"/>
      <c r="B199" s="74"/>
      <c r="C199" s="15"/>
      <c r="D199" s="16"/>
      <c r="E199" s="187"/>
      <c r="F199" s="16"/>
      <c r="G199" s="16"/>
      <c r="H199" s="187"/>
      <c r="I199" s="20"/>
      <c r="J199" s="16"/>
      <c r="K199" s="16"/>
      <c r="L199" s="16"/>
      <c r="M199" s="196"/>
      <c r="N199" s="17"/>
      <c r="O199" s="17"/>
      <c r="P199" s="196"/>
      <c r="Q199" s="18"/>
      <c r="R199" s="37"/>
      <c r="S199" s="83"/>
      <c r="T199" s="83"/>
      <c r="U199" s="83"/>
      <c r="V199" s="83"/>
      <c r="W199" s="83"/>
      <c r="X199" s="83"/>
      <c r="Y199" s="40"/>
      <c r="Z199" s="114"/>
      <c r="AA199" s="115"/>
      <c r="AB199" s="116"/>
      <c r="AC199" s="192"/>
      <c r="AD199" s="116"/>
      <c r="AE199" s="116"/>
      <c r="AF199" s="192"/>
      <c r="AG199" s="117"/>
      <c r="AH199" s="41"/>
      <c r="AI199" s="41"/>
      <c r="AJ199" s="41"/>
      <c r="AK199" s="172"/>
      <c r="AL199" s="41"/>
      <c r="AM199" s="41"/>
      <c r="AN199" s="172"/>
      <c r="AO199" s="64"/>
      <c r="AP199" s="54"/>
      <c r="AQ199" s="125" t="e">
        <f>IF(AP198="","",IF(VLOOKUP(AH198,NP,12,FALSE)=1,CONCATENATE(VLOOKUP(AH198,NP,8,FALSE)," pts - ",VLOOKUP(AH198,NP,11,FALSE)),IF(VLOOKUP(AH198,NP,22,FALSE)=1,CONCATENATE(VLOOKUP(AH198,NP,18,FALSE)," pts - ",VLOOKUP(AH198,NP,21,FALSE)),"")))</f>
        <v>#REF!</v>
      </c>
      <c r="AR199" s="125"/>
      <c r="AS199" s="125"/>
      <c r="AT199" s="125"/>
      <c r="AU199" s="125"/>
      <c r="AV199" s="125"/>
      <c r="AW199" s="125"/>
      <c r="AX199" s="118"/>
    </row>
    <row r="200" spans="1:50" ht="12" customHeight="1">
      <c r="A200" s="82"/>
      <c r="B200" s="74" t="s">
        <v>67</v>
      </c>
      <c r="C200" s="20"/>
      <c r="D200" s="76"/>
      <c r="E200" s="170"/>
      <c r="F200" s="629" t="e">
        <f>#REF!</f>
        <v>#REF!</v>
      </c>
      <c r="G200" s="629"/>
      <c r="H200" s="629"/>
      <c r="I200" s="629"/>
      <c r="J200" s="629"/>
      <c r="K200" s="629"/>
      <c r="L200" s="629"/>
      <c r="M200" s="629"/>
      <c r="N200" s="629"/>
      <c r="O200" s="629"/>
      <c r="P200" s="629"/>
      <c r="Q200" s="630"/>
      <c r="R200" s="37"/>
      <c r="S200" s="40"/>
      <c r="T200" s="40"/>
      <c r="U200" s="82"/>
      <c r="V200" s="40"/>
      <c r="W200" s="40"/>
      <c r="X200" s="82"/>
      <c r="Y200" s="40"/>
      <c r="Z200" s="114"/>
      <c r="AA200" s="119"/>
      <c r="AB200" s="120"/>
      <c r="AC200" s="193"/>
      <c r="AD200" s="120"/>
      <c r="AE200" s="120"/>
      <c r="AF200" s="193"/>
      <c r="AG200" s="157">
        <v>15</v>
      </c>
      <c r="AH200" s="38" t="e">
        <f>IF(AND(VLOOKUP(Z188,NP,12,FALSE)=0,VLOOKUP(Z188,NP,22,FALSE)=0),"",IF(VLOOKUP(Z188,NP,12,FALSE)=0,VLOOKUP(Z188,NP,4,FALSE),IF(VLOOKUP(Z188,NP,22,FALSE)=0,VLOOKUP(Z188,NP,14,FALSE),"")))</f>
        <v>#REF!</v>
      </c>
      <c r="AI200" s="39" t="e">
        <f>IF(AH200="","",IF(VLOOKUP(Z188,NP,12,FALSE)=0,CONCATENATE(VLOOKUP(Z188,NP,5,FALSE),"  ",VLOOKUP(Z188,NP,6,FALSE)),IF(VLOOKUP(Z188,NP,22,FALSE)=0,CONCATENATE(VLOOKUP(Z188,NP,15,FALSE),"  ",VLOOKUP(Z188,NP,16,FALSE)),"")))</f>
        <v>#REF!</v>
      </c>
      <c r="AJ200" s="39"/>
      <c r="AK200" s="165"/>
      <c r="AL200" s="39"/>
      <c r="AM200" s="39"/>
      <c r="AN200" s="165"/>
      <c r="AO200" s="39"/>
      <c r="AP200" s="55"/>
      <c r="AQ200" s="125" t="e">
        <f>IF(AP198="","",CONCATENATE(IF(VLOOKUP(AH198,NP,23,FALSE)="","",IF(VLOOKUP(AH198,NP,12,FALSE)=1,VLOOKUP(AH198,NP,23,FALSE),-VLOOKUP(AH198,NP,23,FALSE))),IF(VLOOKUP(AH198,NP,24,FALSE)="","",CONCATENATE(" / ",IF(VLOOKUP(AH198,NP,12,FALSE)=1,VLOOKUP(AH198,NP,24,FALSE),-VLOOKUP(AH198,NP,24,FALSE)))),IF(VLOOKUP(AH198,NP,25,FALSE)="","",CONCATENATE(" / ",IF(VLOOKUP(AH198,NP,12,FALSE)=1,VLOOKUP(AH198,NP,25,FALSE),-VLOOKUP(AH198,NP,25,FALSE)))),IF(VLOOKUP(AH198,NP,26,FALSE)="","",CONCATENATE(" / ",IF(VLOOKUP(AH198,NP,12,FALSE)=1,VLOOKUP(AH198,NP,26,FALSE),-VLOOKUP(AH198,NP,26,FALSE)))),IF(VLOOKUP(AH198,NP,27,FALSE)="","",CONCATENATE(" / ",IF(VLOOKUP(AH198,NP,12,FALSE)=1,VLOOKUP(AH198,NP,27,FALSE),-VLOOKUP(AH198,NP,27,FALSE)))),IF(VLOOKUP(AH198,NP,28)="","",CONCATENATE(" / ",IF(VLOOKUP(AH198,NP,12)=1,VLOOKUP(AH198,NP,28),-VLOOKUP(AH198,NP,28)))),IF(VLOOKUP(AH198,NP,29)="","",CONCATENATE(" / ",IF(VLOOKUP(AH198,NP,12)=1,VLOOKUP(AH198,NP,29),-VLOOKUP(AH198,NP,29))))))</f>
        <v>#REF!</v>
      </c>
      <c r="AR200" s="125"/>
      <c r="AS200" s="125"/>
      <c r="AT200" s="125"/>
      <c r="AU200" s="125"/>
      <c r="AV200" s="125"/>
      <c r="AW200" s="125"/>
      <c r="AX200" s="118"/>
    </row>
    <row r="201" spans="1:50" ht="12" customHeight="1" thickBot="1">
      <c r="A201" s="82"/>
      <c r="B201" s="80"/>
      <c r="C201" s="21"/>
      <c r="D201" s="22"/>
      <c r="E201" s="188"/>
      <c r="F201" s="22"/>
      <c r="G201" s="22"/>
      <c r="H201" s="188"/>
      <c r="I201" s="21"/>
      <c r="J201" s="22"/>
      <c r="K201" s="22"/>
      <c r="L201" s="22"/>
      <c r="M201" s="198"/>
      <c r="N201" s="23"/>
      <c r="O201" s="23"/>
      <c r="P201" s="198"/>
      <c r="Q201" s="24"/>
      <c r="R201" s="37"/>
      <c r="S201" s="40"/>
      <c r="T201" s="40"/>
      <c r="U201" s="82"/>
      <c r="V201" s="40"/>
      <c r="W201" s="40"/>
      <c r="X201" s="82"/>
      <c r="Y201" s="40"/>
      <c r="Z201" s="114"/>
      <c r="AA201" s="117"/>
      <c r="AB201" s="117"/>
      <c r="AC201" s="180"/>
      <c r="AD201" s="117"/>
      <c r="AE201" s="117"/>
      <c r="AF201" s="180"/>
      <c r="AG201" s="117"/>
      <c r="AH201" s="64"/>
      <c r="AI201" s="125" t="e">
        <f>IF(AH200="","",IF(VLOOKUP(Z188,NP,12,FALSE)=0,CONCATENATE(VLOOKUP(Z188,NP,8,FALSE)," pts - ",VLOOKUP(Z188,NP,11,FALSE)),IF(VLOOKUP(Z188,NP,22,FALSE)=0,CONCATENATE(VLOOKUP(Z188,NP,18,FALSE)," pts - ",VLOOKUP(Z188,NP,21,FALSE)),"")))</f>
        <v>#REF!</v>
      </c>
      <c r="AJ201" s="125"/>
      <c r="AK201" s="174"/>
      <c r="AL201" s="125"/>
      <c r="AM201" s="125"/>
      <c r="AN201" s="174"/>
      <c r="AO201" s="125"/>
      <c r="AP201" s="109"/>
      <c r="AQ201" s="41"/>
      <c r="AR201" s="41"/>
      <c r="AS201" s="41"/>
      <c r="AT201" s="41"/>
      <c r="AU201" s="41"/>
      <c r="AV201" s="41"/>
      <c r="AW201" s="64"/>
      <c r="AX201" s="118"/>
    </row>
    <row r="202" spans="1:50" ht="12" customHeight="1">
      <c r="A202" s="82"/>
      <c r="B202" s="44"/>
      <c r="C202" s="84"/>
      <c r="D202" s="99"/>
      <c r="E202" s="99"/>
      <c r="F202" s="99"/>
      <c r="G202" s="99"/>
      <c r="H202" s="99"/>
      <c r="I202" s="40"/>
      <c r="J202" s="44"/>
      <c r="K202" s="45"/>
      <c r="L202" s="45"/>
      <c r="M202" s="167"/>
      <c r="N202" s="45"/>
      <c r="O202" s="45"/>
      <c r="P202" s="167"/>
      <c r="Q202" s="37"/>
      <c r="R202" s="40"/>
      <c r="S202" s="40"/>
      <c r="T202" s="40"/>
      <c r="U202" s="82"/>
      <c r="V202" s="40"/>
      <c r="W202" s="40"/>
      <c r="X202" s="82"/>
      <c r="Y202" s="40"/>
      <c r="Z202" s="114"/>
      <c r="AA202" s="117"/>
      <c r="AB202" s="117"/>
      <c r="AC202" s="180"/>
      <c r="AD202" s="117"/>
      <c r="AE202" s="117"/>
      <c r="AF202" s="180"/>
      <c r="AG202" s="117"/>
      <c r="AH202" s="26"/>
      <c r="AI202" s="110"/>
      <c r="AJ202" s="111"/>
      <c r="AK202" s="171"/>
      <c r="AL202" s="111"/>
      <c r="AM202" s="111"/>
      <c r="AN202" s="171"/>
      <c r="AO202" s="108"/>
      <c r="AP202" s="38" t="e">
        <f>IF(AND(VLOOKUP(AH198,NP,12,FALSE)=0,VLOOKUP(AH198,NP,22,FALSE)=0),"",IF(VLOOKUP(AH198,NP,12,FALSE)=0,VLOOKUP(AH198,NP,4,FALSE),IF(VLOOKUP(AH198,NP,22,FALSE)=0,VLOOKUP(AH198,NP,14,FALSE),"")))</f>
        <v>#REF!</v>
      </c>
      <c r="AQ202" s="39" t="e">
        <f>IF(AP202="","",IF(VLOOKUP(AH198,NP,12,FALSE)=0,CONCATENATE(VLOOKUP(AH198,NP,5,FALSE),"  ",VLOOKUP(AH198,NP,6,FALSE)),IF(VLOOKUP(AH198,NP,22,FALSE)=0,CONCATENATE(VLOOKUP(AH198,NP,15,FALSE),"  ",VLOOKUP(AH198,NP,16,FALSE)),"")))</f>
        <v>#REF!</v>
      </c>
      <c r="AR202" s="39"/>
      <c r="AS202" s="39"/>
      <c r="AT202" s="39"/>
      <c r="AU202" s="39"/>
      <c r="AV202" s="39"/>
      <c r="AW202" s="39"/>
      <c r="AX202" s="104" t="s">
        <v>29</v>
      </c>
    </row>
    <row r="203" spans="1:50" ht="12" customHeight="1">
      <c r="A203" s="82"/>
      <c r="B203" s="44"/>
      <c r="C203" s="84"/>
      <c r="D203" s="37"/>
      <c r="E203" s="183"/>
      <c r="F203" s="37"/>
      <c r="G203" s="37"/>
      <c r="H203" s="183"/>
      <c r="I203" s="40"/>
      <c r="J203" s="37"/>
      <c r="K203" s="49"/>
      <c r="L203" s="49"/>
      <c r="M203" s="184"/>
      <c r="N203" s="49"/>
      <c r="O203" s="49"/>
      <c r="P203" s="184"/>
      <c r="Q203" s="40"/>
      <c r="R203" s="40"/>
      <c r="S203" s="40"/>
      <c r="T203" s="40"/>
      <c r="U203" s="82"/>
      <c r="V203" s="40"/>
      <c r="W203" s="40"/>
      <c r="X203" s="82"/>
      <c r="Y203" s="40"/>
      <c r="Z203" s="40"/>
      <c r="AA203" s="40"/>
      <c r="AB203" s="40"/>
      <c r="AC203" s="82"/>
      <c r="AD203" s="40"/>
      <c r="AE203" s="40"/>
      <c r="AF203" s="82"/>
      <c r="AG203" s="40"/>
      <c r="AH203" s="26"/>
      <c r="AI203" s="61"/>
      <c r="AJ203" s="61"/>
      <c r="AK203" s="177"/>
      <c r="AL203" s="61"/>
      <c r="AM203" s="61"/>
      <c r="AN203" s="177"/>
      <c r="AO203" s="41"/>
      <c r="AP203" s="64"/>
      <c r="AQ203" s="125" t="e">
        <f>IF(AP202="","",IF(VLOOKUP(AH198,NP,12,FALSE)=0,CONCATENATE(VLOOKUP(AH198,NP,8,FALSE)," pts - ",VLOOKUP(AH198,NP,11,FALSE)),IF(VLOOKUP(AH198,NP,22,FALSE)=0,CONCATENATE(VLOOKUP(AH198,NP,18,FALSE)," pts - ",VLOOKUP(AH198,NP,21,FALSE)),"")))</f>
        <v>#REF!</v>
      </c>
      <c r="AR203" s="125"/>
      <c r="AS203" s="125"/>
      <c r="AT203" s="125"/>
      <c r="AU203" s="125"/>
      <c r="AV203" s="125"/>
      <c r="AW203" s="125"/>
      <c r="AX203" s="131"/>
    </row>
    <row r="204" spans="1:50" ht="12" customHeight="1">
      <c r="A204" s="82"/>
      <c r="B204" s="44"/>
      <c r="C204" s="84"/>
      <c r="D204" s="37"/>
      <c r="E204" s="183"/>
      <c r="F204" s="37"/>
      <c r="G204" s="37"/>
      <c r="H204" s="183"/>
      <c r="I204" s="40"/>
      <c r="J204" s="37"/>
      <c r="K204" s="49"/>
      <c r="L204" s="49"/>
      <c r="M204" s="184"/>
      <c r="N204" s="49"/>
      <c r="O204" s="49"/>
      <c r="P204" s="184"/>
      <c r="Q204" s="40"/>
      <c r="R204" s="40"/>
      <c r="S204" s="40"/>
      <c r="T204" s="40"/>
      <c r="U204" s="82"/>
      <c r="V204" s="40"/>
      <c r="W204" s="40"/>
      <c r="X204" s="82"/>
      <c r="Y204" s="40"/>
      <c r="Z204" s="40"/>
      <c r="AA204" s="40"/>
      <c r="AB204" s="40"/>
      <c r="AC204" s="82"/>
      <c r="AD204" s="40"/>
      <c r="AE204" s="40"/>
      <c r="AF204" s="82"/>
      <c r="AG204" s="40"/>
      <c r="AH204" s="40"/>
      <c r="AI204" s="134"/>
      <c r="AJ204" s="134"/>
      <c r="AK204" s="141"/>
      <c r="AL204" s="134"/>
      <c r="AM204" s="134"/>
      <c r="AN204" s="141"/>
      <c r="AO204" s="134"/>
      <c r="AP204" s="134"/>
      <c r="AQ204" s="134"/>
      <c r="AR204" s="134"/>
      <c r="AS204" s="134"/>
      <c r="AT204" s="134"/>
      <c r="AU204" s="134"/>
      <c r="AV204" s="134"/>
      <c r="AW204" s="135"/>
      <c r="AX204" s="131"/>
    </row>
    <row r="205" spans="1:50" ht="12" customHeight="1">
      <c r="A205" s="82"/>
      <c r="B205" s="44"/>
      <c r="C205" s="84"/>
      <c r="D205" s="37"/>
      <c r="E205" s="183"/>
      <c r="F205" s="37"/>
      <c r="G205" s="37"/>
      <c r="H205" s="183"/>
      <c r="I205" s="40"/>
      <c r="J205" s="37"/>
      <c r="K205" s="49"/>
      <c r="L205" s="49"/>
      <c r="M205" s="184"/>
      <c r="N205" s="49"/>
      <c r="O205" s="49"/>
      <c r="P205" s="184"/>
      <c r="Q205" s="40"/>
      <c r="R205" s="40"/>
      <c r="S205" s="40"/>
      <c r="T205" s="40"/>
      <c r="U205" s="82"/>
      <c r="V205" s="40"/>
      <c r="W205" s="40"/>
      <c r="X205" s="82"/>
      <c r="Y205" s="40"/>
      <c r="Z205" s="40"/>
      <c r="AA205" s="40"/>
      <c r="AB205" s="40"/>
      <c r="AC205" s="82"/>
      <c r="AD205" s="40"/>
      <c r="AE205" s="40"/>
      <c r="AF205" s="82"/>
      <c r="AG205" s="40"/>
      <c r="AH205" s="40"/>
      <c r="AI205" s="134"/>
      <c r="AJ205" s="134"/>
      <c r="AK205" s="141"/>
      <c r="AL205" s="134"/>
      <c r="AM205" s="134"/>
      <c r="AN205" s="141"/>
      <c r="AO205" s="134"/>
      <c r="AP205" s="134"/>
      <c r="AQ205" s="134"/>
      <c r="AR205" s="134"/>
      <c r="AS205" s="134"/>
      <c r="AT205" s="134"/>
      <c r="AU205" s="134"/>
      <c r="AV205" s="134"/>
      <c r="AW205" s="135"/>
      <c r="AX205" s="131"/>
    </row>
    <row r="206" spans="2:50" s="136" customFormat="1" ht="15.75" customHeight="1">
      <c r="B206" s="44"/>
      <c r="C206" s="84"/>
      <c r="E206" s="27"/>
      <c r="H206" s="27"/>
      <c r="I206" s="82"/>
      <c r="J206" s="137"/>
      <c r="K206" s="138"/>
      <c r="L206" s="138"/>
      <c r="M206" s="138"/>
      <c r="N206" s="138"/>
      <c r="O206" s="138"/>
      <c r="P206" s="138"/>
      <c r="Q206" s="139"/>
      <c r="R206" s="137"/>
      <c r="S206" s="138"/>
      <c r="T206" s="138"/>
      <c r="U206" s="138"/>
      <c r="V206" s="138"/>
      <c r="W206" s="138"/>
      <c r="X206" s="138"/>
      <c r="Y206" s="139"/>
      <c r="Z206" s="137"/>
      <c r="AA206" s="138"/>
      <c r="AB206" s="138"/>
      <c r="AC206" s="138"/>
      <c r="AD206" s="138"/>
      <c r="AE206" s="138"/>
      <c r="AF206" s="138"/>
      <c r="AG206" s="139"/>
      <c r="AH206" s="137"/>
      <c r="AI206" s="138"/>
      <c r="AJ206" s="138"/>
      <c r="AK206" s="138"/>
      <c r="AL206" s="138"/>
      <c r="AM206" s="138"/>
      <c r="AN206" s="138"/>
      <c r="AO206" s="139"/>
      <c r="AP206" s="140"/>
      <c r="AQ206" s="141"/>
      <c r="AR206" s="141"/>
      <c r="AS206" s="141"/>
      <c r="AT206" s="141"/>
      <c r="AU206" s="141"/>
      <c r="AV206" s="141"/>
      <c r="AW206" s="141"/>
      <c r="AX206" s="141"/>
    </row>
    <row r="207" spans="2:50" s="136" customFormat="1" ht="15.75" customHeight="1">
      <c r="B207" s="44"/>
      <c r="C207" s="84"/>
      <c r="E207" s="27"/>
      <c r="H207" s="27"/>
      <c r="I207" s="82"/>
      <c r="J207" s="33" t="s">
        <v>60</v>
      </c>
      <c r="K207" s="33"/>
      <c r="L207" s="33"/>
      <c r="M207" s="33"/>
      <c r="N207" s="33"/>
      <c r="O207" s="33"/>
      <c r="P207" s="33"/>
      <c r="Q207" s="33"/>
      <c r="R207" s="33" t="s">
        <v>30</v>
      </c>
      <c r="S207" s="33"/>
      <c r="T207" s="33"/>
      <c r="U207" s="33"/>
      <c r="V207" s="33"/>
      <c r="W207" s="33"/>
      <c r="X207" s="33"/>
      <c r="Y207" s="33"/>
      <c r="Z207" s="33" t="s">
        <v>31</v>
      </c>
      <c r="AA207" s="33"/>
      <c r="AB207" s="33"/>
      <c r="AC207" s="33"/>
      <c r="AD207" s="33"/>
      <c r="AE207" s="33"/>
      <c r="AF207" s="33"/>
      <c r="AG207" s="33"/>
      <c r="AH207" s="33" t="s">
        <v>32</v>
      </c>
      <c r="AI207" s="33"/>
      <c r="AJ207" s="33"/>
      <c r="AK207" s="33"/>
      <c r="AL207" s="33"/>
      <c r="AM207" s="33"/>
      <c r="AN207" s="33"/>
      <c r="AO207" s="33"/>
      <c r="AP207" s="140"/>
      <c r="AQ207" s="140"/>
      <c r="AR207" s="140"/>
      <c r="AS207" s="140"/>
      <c r="AT207" s="140"/>
      <c r="AU207" s="140"/>
      <c r="AV207" s="140"/>
      <c r="AW207" s="140"/>
      <c r="AX207" s="140"/>
    </row>
    <row r="208" spans="1:50" ht="12" customHeight="1">
      <c r="A208" s="32"/>
      <c r="B208" s="44"/>
      <c r="C208" s="84"/>
      <c r="I208" s="8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40"/>
      <c r="AX208" s="32"/>
    </row>
    <row r="209" spans="1:50" ht="12" customHeight="1">
      <c r="A209" s="32"/>
      <c r="B209" s="40"/>
      <c r="C209" s="84"/>
      <c r="G209" s="143"/>
      <c r="I209" s="163">
        <v>32</v>
      </c>
      <c r="J209" s="38" t="e">
        <f>IF(VLOOKUP(J211,NP,4,FALSE)=0,"",VLOOKUP(J211,NP,4,FALSE))</f>
        <v>#REF!</v>
      </c>
      <c r="K209" s="39" t="e">
        <f>IF(J209="","",CONCATENATE(VLOOKUP(J211,NP,5,FALSE),"  ",VLOOKUP(J211,NP,6,FALSE)))</f>
        <v>#REF!</v>
      </c>
      <c r="L209" s="39"/>
      <c r="M209" s="165"/>
      <c r="N209" s="39"/>
      <c r="O209" s="39"/>
      <c r="P209" s="165"/>
      <c r="Q209" s="39"/>
      <c r="R209" s="26"/>
      <c r="S209" s="41"/>
      <c r="T209" s="41"/>
      <c r="U209" s="172"/>
      <c r="V209" s="41"/>
      <c r="W209" s="41"/>
      <c r="X209" s="172"/>
      <c r="Y209" s="41"/>
      <c r="Z209" s="26"/>
      <c r="AA209" s="41"/>
      <c r="AB209" s="41"/>
      <c r="AC209" s="172"/>
      <c r="AD209" s="41"/>
      <c r="AE209" s="41"/>
      <c r="AF209" s="172"/>
      <c r="AG209" s="41"/>
      <c r="AH209" s="26"/>
      <c r="AI209" s="41"/>
      <c r="AJ209" s="41"/>
      <c r="AK209" s="172"/>
      <c r="AL209" s="41"/>
      <c r="AM209" s="41"/>
      <c r="AN209" s="172"/>
      <c r="AO209" s="41"/>
      <c r="AP209" s="26"/>
      <c r="AX209" s="32"/>
    </row>
    <row r="210" spans="1:50" ht="12" customHeight="1">
      <c r="A210" s="32"/>
      <c r="B210" s="40"/>
      <c r="C210" s="84"/>
      <c r="I210" s="162"/>
      <c r="J210" s="41"/>
      <c r="K210" s="125" t="e">
        <f>IF(J209="","",CONCATENATE(VLOOKUP(J211,NP,8,FALSE)," pts - ",VLOOKUP(J211,NP,11,FALSE)))</f>
        <v>#REF!</v>
      </c>
      <c r="L210" s="125"/>
      <c r="M210" s="174"/>
      <c r="N210" s="125"/>
      <c r="O210" s="125"/>
      <c r="P210" s="174"/>
      <c r="Q210" s="125"/>
      <c r="R210" s="164">
        <v>17</v>
      </c>
      <c r="S210" s="1"/>
      <c r="T210" s="6"/>
      <c r="U210" s="178"/>
      <c r="V210" s="6"/>
      <c r="W210" s="6"/>
      <c r="X210" s="178"/>
      <c r="Y210" s="7"/>
      <c r="Z210" s="26"/>
      <c r="AA210" s="41"/>
      <c r="AB210" s="41"/>
      <c r="AC210" s="172"/>
      <c r="AD210" s="41"/>
      <c r="AE210" s="41"/>
      <c r="AF210" s="172"/>
      <c r="AG210" s="41"/>
      <c r="AH210" s="26"/>
      <c r="AI210" s="41"/>
      <c r="AJ210" s="41"/>
      <c r="AK210" s="172"/>
      <c r="AL210" s="41"/>
      <c r="AM210" s="41"/>
      <c r="AN210" s="172"/>
      <c r="AO210" s="41"/>
      <c r="AP210" s="26"/>
      <c r="AX210" s="32"/>
    </row>
    <row r="211" spans="1:50" ht="12" customHeight="1">
      <c r="A211" s="32"/>
      <c r="B211" s="40"/>
      <c r="C211" s="115"/>
      <c r="D211" s="116"/>
      <c r="F211" s="116"/>
      <c r="I211" s="162"/>
      <c r="J211" s="144">
        <v>41</v>
      </c>
      <c r="K211" s="50" t="s">
        <v>59</v>
      </c>
      <c r="L211" s="50"/>
      <c r="M211" s="179" t="e">
        <f>IF(VLOOKUP(J211,NP,32,FALSE)="","",IF(VLOOKUP(J211,NP,32,FALSE)=0,"",VLOOKUP(J211,NP,32,FALSE)))</f>
        <v>#REF!</v>
      </c>
      <c r="N211" s="51" t="e">
        <f>IF(VLOOKUP(J211,NP,33,FALSE)="","",IF(VLOOKUP(J211,NP,34,FALSE)=2,"",VLOOKUP(J211,NP,34,FALSE)))</f>
        <v>#REF!</v>
      </c>
      <c r="O211" s="51"/>
      <c r="P211" s="175" t="e">
        <f>IF(VLOOKUP(J211,NP,33,FALSE)="","",IF(VLOOKUP(J211,NP,33,FALSE)=0,"",VLOOKUP(J211,NP,33,FALSE)))</f>
        <v>#REF!</v>
      </c>
      <c r="Q211" s="52"/>
      <c r="R211" s="53" t="e">
        <f>IF(VLOOKUP(R214,NP,4,FALSE)=0,"",VLOOKUP(R214,NP,4,FALSE))</f>
        <v>#REF!</v>
      </c>
      <c r="S211" s="39" t="e">
        <f>IF(R211="","",CONCATENATE(VLOOKUP(R214,NP,5,FALSE),"  ",VLOOKUP(R214,NP,6,FALSE)))</f>
        <v>#REF!</v>
      </c>
      <c r="T211" s="39"/>
      <c r="U211" s="165"/>
      <c r="V211" s="39"/>
      <c r="W211" s="39"/>
      <c r="X211" s="165"/>
      <c r="Y211" s="39"/>
      <c r="Z211" s="26"/>
      <c r="AA211" s="41"/>
      <c r="AB211" s="41"/>
      <c r="AC211" s="172"/>
      <c r="AD211" s="41"/>
      <c r="AE211" s="41"/>
      <c r="AF211" s="172"/>
      <c r="AG211" s="41"/>
      <c r="AH211" s="26"/>
      <c r="AI211" s="41"/>
      <c r="AJ211" s="41"/>
      <c r="AK211" s="172"/>
      <c r="AL211" s="41"/>
      <c r="AM211" s="41"/>
      <c r="AN211" s="172"/>
      <c r="AO211" s="41"/>
      <c r="AP211" s="26"/>
      <c r="AX211" s="32"/>
    </row>
    <row r="212" spans="1:50" ht="12" customHeight="1">
      <c r="A212" s="32"/>
      <c r="B212" s="40"/>
      <c r="C212" s="115"/>
      <c r="D212" s="116"/>
      <c r="F212" s="116"/>
      <c r="I212" s="162"/>
      <c r="J212" s="41"/>
      <c r="K212" s="41"/>
      <c r="L212" s="41"/>
      <c r="M212" s="172"/>
      <c r="N212" s="41"/>
      <c r="O212" s="41"/>
      <c r="P212" s="172"/>
      <c r="Q212" s="64"/>
      <c r="R212" s="54"/>
      <c r="S212" s="125" t="e">
        <f>IF(R211="","",CONCATENATE(VLOOKUP(R214,NP,8,FALSE)," pts - ",VLOOKUP(R214,NP,11,FALSE)))</f>
        <v>#REF!</v>
      </c>
      <c r="T212" s="125"/>
      <c r="U212" s="174"/>
      <c r="V212" s="125"/>
      <c r="W212" s="125"/>
      <c r="X212" s="174"/>
      <c r="Y212" s="125"/>
      <c r="Z212" s="43"/>
      <c r="AO212" s="47"/>
      <c r="AP212" s="26"/>
      <c r="AX212" s="32"/>
    </row>
    <row r="213" spans="1:50" ht="12" customHeight="1">
      <c r="A213" s="32"/>
      <c r="B213" s="40"/>
      <c r="C213" s="119"/>
      <c r="D213" s="120"/>
      <c r="E213" s="193"/>
      <c r="F213" s="120"/>
      <c r="G213" s="120"/>
      <c r="H213" s="193"/>
      <c r="I213" s="163">
        <v>17</v>
      </c>
      <c r="J213" s="38" t="e">
        <f>IF(AND(VLOOKUP(B10,NP,12,FALSE)=0,VLOOKUP(B10,NP,22,FALSE)=0),"",IF(VLOOKUP(B10,NP,12,FALSE)=0,VLOOKUP(B10,NP,4,FALSE),IF(VLOOKUP(B10,NP,22,FALSE)=0,VLOOKUP(B10,NP,14,FALSE),"")))</f>
        <v>#REF!</v>
      </c>
      <c r="K213" s="39" t="e">
        <f>IF(J213="","",IF(VLOOKUP(B10,NP,12,FALSE)=0,CONCATENATE(VLOOKUP(B10,NP,5,FALSE),"  ",VLOOKUP(B10,NP,6,FALSE)),IF(VLOOKUP(B10,NP,22,FALSE)=0,CONCATENATE(VLOOKUP(B10,NP,15,FALSE),"  ",VLOOKUP(B10,NP,16,FALSE)),"")))</f>
        <v>#REF!</v>
      </c>
      <c r="L213" s="39"/>
      <c r="M213" s="165"/>
      <c r="N213" s="39"/>
      <c r="O213" s="39"/>
      <c r="P213" s="165"/>
      <c r="Q213" s="39"/>
      <c r="R213" s="55"/>
      <c r="S213" s="125" t="e">
        <f>IF(R211="","",CONCATENATE(IF(VLOOKUP(J211,NP,23,FALSE)="","",IF(VLOOKUP(J211,NP,12,FALSE)=1,VLOOKUP(J211,NP,23,FALSE),-VLOOKUP(J211,NP,23,FALSE))),IF(VLOOKUP(J211,NP,24,FALSE)="","",CONCATENATE(" / ",IF(VLOOKUP(J211,NP,12,FALSE)=1,VLOOKUP(J211,NP,24,FALSE),-VLOOKUP(J211,NP,24,FALSE)))),IF(VLOOKUP(J211,NP,25,FALSE)="","",CONCATENATE(" / ",IF(VLOOKUP(J211,NP,12,FALSE)=1,VLOOKUP(J211,NP,25,FALSE),-VLOOKUP(J211,NP,25,FALSE)))),IF(VLOOKUP(J211,NP,26,FALSE)="","",CONCATENATE(" / ",IF(VLOOKUP(J211,NP,12,FALSE)=1,VLOOKUP(J211,NP,26,FALSE),-VLOOKUP(J211,NP,26,FALSE)))),IF(VLOOKUP(J211,NP,27,FALSE)="","",CONCATENATE(" / ",IF(VLOOKUP(J211,NP,12,FALSE)=1,VLOOKUP(J211,NP,27,FALSE),-VLOOKUP(J211,NP,27,FALSE)))),IF(VLOOKUP(J211,NP,28)="","",CONCATENATE(" / ",IF(VLOOKUP(J211,NP,12)=1,VLOOKUP(J211,NP,28),-VLOOKUP(J211,NP,28)))),IF(VLOOKUP(J211,NP,29)="","",CONCATENATE(" / ",IF(VLOOKUP(J211,NP,12)=1,VLOOKUP(J211,NP,29),-VLOOKUP(J211,NP,29))))))</f>
        <v>#REF!</v>
      </c>
      <c r="T213" s="125"/>
      <c r="U213" s="174"/>
      <c r="V213" s="125"/>
      <c r="W213" s="125"/>
      <c r="X213" s="174"/>
      <c r="Y213" s="125"/>
      <c r="Z213" s="164">
        <v>17</v>
      </c>
      <c r="AO213" s="47"/>
      <c r="AP213" s="26"/>
      <c r="AX213" s="32"/>
    </row>
    <row r="214" spans="1:50" ht="12" customHeight="1">
      <c r="A214" s="32"/>
      <c r="B214" s="40"/>
      <c r="C214" s="115"/>
      <c r="D214" s="116"/>
      <c r="F214" s="116"/>
      <c r="G214" s="116"/>
      <c r="H214" s="192"/>
      <c r="I214" s="162"/>
      <c r="J214" s="64"/>
      <c r="K214" s="125" t="e">
        <f>IF(J213="","",IF(VLOOKUP(B10,NP,12,FALSE)=0,CONCATENATE(VLOOKUP(B10,NP,8,FALSE)," pts - ",VLOOKUP(B10,NP,11,FALSE)),IF(VLOOKUP(B10,NP,22,FALSE)=0,CONCATENATE(VLOOKUP(B10,NP,18,FALSE)," pts - ",VLOOKUP(B10,NP,21,FALSE)),"")))</f>
        <v>#REF!</v>
      </c>
      <c r="L214" s="125"/>
      <c r="M214" s="174"/>
      <c r="N214" s="125"/>
      <c r="O214" s="125"/>
      <c r="P214" s="174"/>
      <c r="Q214" s="125"/>
      <c r="R214" s="25">
        <v>49</v>
      </c>
      <c r="S214" s="50" t="s">
        <v>59</v>
      </c>
      <c r="T214" s="50"/>
      <c r="U214" s="179" t="e">
        <f>IF(VLOOKUP(R214,NP,32,FALSE)="","",IF(VLOOKUP(R214,NP,32,FALSE)=0,"",VLOOKUP(R214,NP,32,FALSE)))</f>
        <v>#REF!</v>
      </c>
      <c r="V214" s="51" t="e">
        <f>IF(VLOOKUP(R214,NP,33,FALSE)="","",IF(VLOOKUP(R214,NP,34,FALSE)=2,"",VLOOKUP(R214,NP,34,FALSE)))</f>
        <v>#REF!</v>
      </c>
      <c r="W214" s="51"/>
      <c r="X214" s="175" t="e">
        <f>IF(VLOOKUP(R214,NP,33,FALSE)="","",IF(VLOOKUP(R214,NP,33,FALSE)=0,"",VLOOKUP(R214,NP,33,FALSE)))</f>
        <v>#REF!</v>
      </c>
      <c r="Y214" s="52"/>
      <c r="Z214" s="53" t="e">
        <f>IF(VLOOKUP(Z220,NP,4,FALSE)=0,"",VLOOKUP(Z220,NP,4,FALSE))</f>
        <v>#REF!</v>
      </c>
      <c r="AA214" s="39" t="e">
        <f>IF(Z214="","",CONCATENATE(VLOOKUP(Z220,NP,5,FALSE),"  ",VLOOKUP(Z220,NP,6,FALSE)))</f>
        <v>#REF!</v>
      </c>
      <c r="AB214" s="39"/>
      <c r="AC214" s="165"/>
      <c r="AD214" s="39"/>
      <c r="AE214" s="39"/>
      <c r="AF214" s="165"/>
      <c r="AG214" s="39"/>
      <c r="AP214" s="26"/>
      <c r="AX214" s="32"/>
    </row>
    <row r="215" spans="1:50" ht="12" customHeight="1">
      <c r="A215" s="32"/>
      <c r="B215" s="40"/>
      <c r="C215" s="119"/>
      <c r="D215" s="120"/>
      <c r="E215" s="193"/>
      <c r="F215" s="120"/>
      <c r="G215" s="120"/>
      <c r="H215" s="193"/>
      <c r="I215" s="163">
        <v>24</v>
      </c>
      <c r="J215" s="38" t="e">
        <f>IF(AND(VLOOKUP(B16,NP,12,FALSE)=0,VLOOKUP(B16,NP,22,FALSE)=0),"",IF(VLOOKUP(B16,NP,12,FALSE)=0,VLOOKUP(B16,NP,4,FALSE),IF(VLOOKUP(B16,NP,22,FALSE)=0,VLOOKUP(B16,NP,14,FALSE),"")))</f>
        <v>#REF!</v>
      </c>
      <c r="K215" s="39" t="e">
        <f>IF(J215="","",IF(VLOOKUP(B16,NP,12,FALSE)=0,CONCATENATE(VLOOKUP(B16,NP,5,FALSE),"  ",VLOOKUP(B16,NP,6,FALSE)),IF(VLOOKUP(B16,NP,22,FALSE)=0,CONCATENATE(VLOOKUP(B16,NP,15,FALSE),"  ",VLOOKUP(B16,NP,16,FALSE)),"")))</f>
        <v>#REF!</v>
      </c>
      <c r="L215" s="39"/>
      <c r="M215" s="165"/>
      <c r="N215" s="39"/>
      <c r="O215" s="39"/>
      <c r="P215" s="165"/>
      <c r="Q215" s="39"/>
      <c r="R215" s="5"/>
      <c r="S215" s="6"/>
      <c r="T215" s="6"/>
      <c r="U215" s="178"/>
      <c r="V215" s="6"/>
      <c r="W215" s="6"/>
      <c r="X215" s="178"/>
      <c r="Y215" s="7"/>
      <c r="Z215" s="54"/>
      <c r="AA215" s="125" t="e">
        <f>IF(Z214="","",CONCATENATE(VLOOKUP(Z220,NP,8,FALSE)," pts - ",VLOOKUP(Z220,NP,11,FALSE)))</f>
        <v>#REF!</v>
      </c>
      <c r="AB215" s="125"/>
      <c r="AC215" s="174"/>
      <c r="AD215" s="125"/>
      <c r="AE215" s="125"/>
      <c r="AF215" s="174"/>
      <c r="AG215" s="125"/>
      <c r="AH215" s="43"/>
      <c r="AP215" s="26"/>
      <c r="AQ215" s="41"/>
      <c r="AR215" s="41"/>
      <c r="AS215" s="41"/>
      <c r="AT215" s="41"/>
      <c r="AU215" s="41"/>
      <c r="AV215" s="41"/>
      <c r="AW215" s="41"/>
      <c r="AX215" s="26"/>
    </row>
    <row r="216" spans="1:50" ht="12" customHeight="1">
      <c r="A216" s="32"/>
      <c r="B216" s="40"/>
      <c r="C216" s="115"/>
      <c r="D216" s="116"/>
      <c r="F216" s="116"/>
      <c r="G216" s="116"/>
      <c r="H216" s="192"/>
      <c r="I216" s="162"/>
      <c r="J216" s="64"/>
      <c r="K216" s="125" t="e">
        <f>IF(J215="","",IF(VLOOKUP(B16,NP,12,FALSE)=0,CONCATENATE(VLOOKUP(B16,NP,8,FALSE)," pts - ",VLOOKUP(B16,NP,11,FALSE)),IF(VLOOKUP(B16,NP,22,FALSE)=0,CONCATENATE(VLOOKUP(B16,NP,18,FALSE)," pts - ",VLOOKUP(B16,NP,21,FALSE)),"")))</f>
        <v>#REF!</v>
      </c>
      <c r="L216" s="125"/>
      <c r="M216" s="174"/>
      <c r="N216" s="125"/>
      <c r="O216" s="125"/>
      <c r="P216" s="174"/>
      <c r="Q216" s="125"/>
      <c r="R216" s="8"/>
      <c r="S216" s="1"/>
      <c r="T216" s="6"/>
      <c r="U216" s="178"/>
      <c r="V216" s="6"/>
      <c r="W216" s="6"/>
      <c r="X216" s="178"/>
      <c r="Y216" s="7"/>
      <c r="Z216" s="55"/>
      <c r="AA216" s="125" t="e">
        <f>IF(Z214="","",CONCATENATE(IF(VLOOKUP(R214,NP,23,FALSE)="","",IF(VLOOKUP(R214,NP,12,FALSE)=1,VLOOKUP(R214,NP,23,FALSE),-VLOOKUP(R214,NP,23,FALSE))),IF(VLOOKUP(R214,NP,24,FALSE)="","",CONCATENATE(" / ",IF(VLOOKUP(R214,NP,12,FALSE)=1,VLOOKUP(R214,NP,24,FALSE),-VLOOKUP(R214,NP,24,FALSE)))),IF(VLOOKUP(R214,NP,25,FALSE)="","",CONCATENATE(" / ",IF(VLOOKUP(R214,NP,12,FALSE)=1,VLOOKUP(R214,NP,25,FALSE),-VLOOKUP(R214,NP,25,FALSE)))),IF(VLOOKUP(R214,NP,26,FALSE)="","",CONCATENATE(" / ",IF(VLOOKUP(R214,NP,12,FALSE)=1,VLOOKUP(R214,NP,26,FALSE),-VLOOKUP(R214,NP,26,FALSE)))),IF(VLOOKUP(R214,NP,27,FALSE)="","",CONCATENATE(" / ",IF(VLOOKUP(R214,NP,12,FALSE)=1,VLOOKUP(R214,NP,27,FALSE),-VLOOKUP(R214,NP,27,FALSE)))),IF(VLOOKUP(R214,NP,28)="","",CONCATENATE(" / ",IF(VLOOKUP(R214,NP,12)=1,VLOOKUP(R214,NP,28),-VLOOKUP(R214,NP,28)))),IF(VLOOKUP(R214,NP,29)="","",CONCATENATE(" / ",IF(VLOOKUP(R214,NP,12)=1,VLOOKUP(R214,NP,29),-VLOOKUP(R214,NP,29))))))</f>
        <v>#REF!</v>
      </c>
      <c r="AB216" s="125"/>
      <c r="AC216" s="174"/>
      <c r="AD216" s="125"/>
      <c r="AE216" s="125"/>
      <c r="AF216" s="174"/>
      <c r="AG216" s="125"/>
      <c r="AH216" s="43"/>
      <c r="AP216" s="26"/>
      <c r="AQ216" s="41"/>
      <c r="AR216" s="41"/>
      <c r="AS216" s="41"/>
      <c r="AT216" s="41"/>
      <c r="AU216" s="41"/>
      <c r="AV216" s="41"/>
      <c r="AW216" s="41"/>
      <c r="AX216" s="26"/>
    </row>
    <row r="217" spans="1:50" ht="12" customHeight="1">
      <c r="A217" s="32"/>
      <c r="B217" s="40"/>
      <c r="C217" s="115"/>
      <c r="D217" s="116"/>
      <c r="F217" s="116"/>
      <c r="G217" s="116"/>
      <c r="H217" s="192"/>
      <c r="I217" s="162"/>
      <c r="J217" s="144">
        <v>42</v>
      </c>
      <c r="K217" s="50" t="s">
        <v>59</v>
      </c>
      <c r="L217" s="50"/>
      <c r="M217" s="179" t="e">
        <f>IF(VLOOKUP(J217,NP,32,FALSE)="","",IF(VLOOKUP(J217,NP,32,FALSE)=0,"",VLOOKUP(J217,NP,32,FALSE)))</f>
        <v>#REF!</v>
      </c>
      <c r="N217" s="51" t="e">
        <f>IF(VLOOKUP(J217,NP,33,FALSE)="","",IF(VLOOKUP(J217,NP,34,FALSE)=2,"",VLOOKUP(J217,NP,34,FALSE)))</f>
        <v>#REF!</v>
      </c>
      <c r="O217" s="51"/>
      <c r="P217" s="175" t="e">
        <f>IF(VLOOKUP(J217,NP,33,FALSE)="","",IF(VLOOKUP(J217,NP,33,FALSE)=0,"",VLOOKUP(J217,NP,33,FALSE)))</f>
        <v>#REF!</v>
      </c>
      <c r="Q217" s="52"/>
      <c r="R217" s="53" t="e">
        <f>IF(VLOOKUP(R214,NP,14,FALSE)=0,"",VLOOKUP(R214,NP,14,FALSE))</f>
        <v>#REF!</v>
      </c>
      <c r="S217" s="39" t="e">
        <f>IF(R217="","",CONCATENATE(VLOOKUP(R214,NP,15,FALSE),"  ",VLOOKUP(R214,NP,16,FALSE)))</f>
        <v>#REF!</v>
      </c>
      <c r="T217" s="39"/>
      <c r="U217" s="165"/>
      <c r="V217" s="39"/>
      <c r="W217" s="39"/>
      <c r="X217" s="165"/>
      <c r="Y217" s="39"/>
      <c r="Z217" s="43"/>
      <c r="AG217" s="47"/>
      <c r="AH217" s="43"/>
      <c r="AP217" s="26"/>
      <c r="AQ217" s="41"/>
      <c r="AR217" s="41"/>
      <c r="AS217" s="41"/>
      <c r="AT217" s="41"/>
      <c r="AU217" s="41"/>
      <c r="AV217" s="41"/>
      <c r="AW217" s="41"/>
      <c r="AX217" s="26"/>
    </row>
    <row r="218" spans="1:50" ht="12" customHeight="1">
      <c r="A218" s="32"/>
      <c r="B218" s="40"/>
      <c r="C218" s="115"/>
      <c r="D218" s="116"/>
      <c r="F218" s="116"/>
      <c r="G218" s="116"/>
      <c r="H218" s="192"/>
      <c r="I218" s="162"/>
      <c r="J218" s="41"/>
      <c r="K218" s="41"/>
      <c r="L218" s="41"/>
      <c r="M218" s="172"/>
      <c r="N218" s="41"/>
      <c r="O218" s="41"/>
      <c r="P218" s="172"/>
      <c r="Q218" s="64"/>
      <c r="R218" s="164">
        <v>24</v>
      </c>
      <c r="S218" s="132" t="e">
        <f>IF(R217="","",CONCATENATE(VLOOKUP(R214,NP,18,FALSE)," pts - ",VLOOKUP(R214,NP,21,FALSE)))</f>
        <v>#REF!</v>
      </c>
      <c r="T218" s="132"/>
      <c r="U218" s="176"/>
      <c r="V218" s="132"/>
      <c r="W218" s="132"/>
      <c r="X218" s="176"/>
      <c r="Y218" s="132"/>
      <c r="Z218" s="47"/>
      <c r="AG218" s="47"/>
      <c r="AH218" s="43"/>
      <c r="AP218" s="26"/>
      <c r="AQ218" s="41"/>
      <c r="AR218" s="41"/>
      <c r="AS218" s="41"/>
      <c r="AT218" s="41"/>
      <c r="AU218" s="41"/>
      <c r="AV218" s="41"/>
      <c r="AW218" s="41"/>
      <c r="AX218" s="26"/>
    </row>
    <row r="219" spans="1:50" ht="12" customHeight="1">
      <c r="A219" s="32"/>
      <c r="B219" s="40"/>
      <c r="C219" s="115"/>
      <c r="D219" s="116"/>
      <c r="F219" s="116"/>
      <c r="G219" s="116"/>
      <c r="H219" s="192"/>
      <c r="I219" s="163">
        <v>25</v>
      </c>
      <c r="J219" s="38" t="e">
        <f>IF(VLOOKUP(J217,NP,14,FALSE)=0,"",VLOOKUP(J217,NP,14,FALSE))</f>
        <v>#REF!</v>
      </c>
      <c r="K219" s="39" t="e">
        <f>IF(J219="","",CONCATENATE(VLOOKUP(J217,NP,15,FALSE),"  ",VLOOKUP(J217,NP,16,FALSE)))</f>
        <v>#REF!</v>
      </c>
      <c r="L219" s="3"/>
      <c r="M219" s="182"/>
      <c r="N219" s="3"/>
      <c r="O219" s="3"/>
      <c r="P219" s="182"/>
      <c r="Q219" s="4"/>
      <c r="R219" s="55"/>
      <c r="S219" s="125" t="e">
        <f>IF(R217="","",CONCATENATE(IF(VLOOKUP(J217,NP,23,FALSE)="","",IF(VLOOKUP(J217,NP,12,FALSE)=1,VLOOKUP(J217,NP,23,FALSE),-VLOOKUP(J217,NP,23,FALSE))),IF(VLOOKUP(J217,NP,24,FALSE)="","",CONCATENATE(" / ",IF(VLOOKUP(J217,NP,12,FALSE)=1,VLOOKUP(J217,NP,24,FALSE),-VLOOKUP(J217,NP,24,FALSE)))),IF(VLOOKUP(J217,NP,25,FALSE)="","",CONCATENATE(" / ",IF(VLOOKUP(J217,NP,12,FALSE)=1,VLOOKUP(J217,NP,25,FALSE),-VLOOKUP(J217,NP,25,FALSE)))),IF(VLOOKUP(J217,NP,26,FALSE)="","",CONCATENATE(" / ",IF(VLOOKUP(J217,NP,12,FALSE)=1,VLOOKUP(J217,NP,26,FALSE),-VLOOKUP(J217,NP,26,FALSE)))),IF(VLOOKUP(J217,NP,27,FALSE)="","",CONCATENATE(" / ",IF(VLOOKUP(J217,NP,12,FALSE)=1,VLOOKUP(J217,NP,27,FALSE),-VLOOKUP(J217,NP,27,FALSE)))),IF(VLOOKUP(J217,NP,28)="","",CONCATENATE(" / ",IF(VLOOKUP(J217,NP,12)=1,VLOOKUP(J217,NP,28),-VLOOKUP(J217,NP,28)))),IF(VLOOKUP(J217,NP,29)="","",CONCATENATE(" / ",IF(VLOOKUP(J217,NP,12)=1,VLOOKUP(J217,NP,29),-VLOOKUP(J217,NP,29))))))</f>
        <v>#REF!</v>
      </c>
      <c r="T219" s="125"/>
      <c r="U219" s="174"/>
      <c r="V219" s="125"/>
      <c r="W219" s="125"/>
      <c r="X219" s="174"/>
      <c r="Y219" s="125"/>
      <c r="Z219" s="47"/>
      <c r="AG219" s="47"/>
      <c r="AH219" s="164">
        <v>17</v>
      </c>
      <c r="AP219" s="26"/>
      <c r="AQ219" s="41"/>
      <c r="AR219" s="41"/>
      <c r="AS219" s="41"/>
      <c r="AT219" s="41"/>
      <c r="AU219" s="41"/>
      <c r="AV219" s="41"/>
      <c r="AW219" s="41"/>
      <c r="AX219" s="26"/>
    </row>
    <row r="220" spans="1:50" ht="12" customHeight="1">
      <c r="A220" s="32"/>
      <c r="B220" s="40"/>
      <c r="C220" s="115"/>
      <c r="D220" s="116"/>
      <c r="F220" s="116"/>
      <c r="G220" s="116"/>
      <c r="H220" s="192"/>
      <c r="I220" s="162"/>
      <c r="J220" s="2"/>
      <c r="K220" s="125" t="e">
        <f>IF(J219="","",CONCATENATE(VLOOKUP(J217,NP,18,FALSE)," pts - ",VLOOKUP(J217,NP,21,FALSE)))</f>
        <v>#REF!</v>
      </c>
      <c r="L220" s="125"/>
      <c r="M220" s="174"/>
      <c r="N220" s="125"/>
      <c r="O220" s="125"/>
      <c r="P220" s="174"/>
      <c r="Q220" s="125"/>
      <c r="R220" s="26"/>
      <c r="S220" s="41"/>
      <c r="T220" s="41"/>
      <c r="U220" s="172"/>
      <c r="V220" s="41"/>
      <c r="W220" s="41"/>
      <c r="X220" s="172"/>
      <c r="Y220" s="41"/>
      <c r="Z220" s="60">
        <v>53</v>
      </c>
      <c r="AA220" s="50" t="s">
        <v>59</v>
      </c>
      <c r="AB220" s="50"/>
      <c r="AC220" s="179" t="e">
        <f>IF(VLOOKUP(Z220,NP,32,FALSE)="","",IF(VLOOKUP(Z220,NP,32,FALSE)=0,"",VLOOKUP(Z220,NP,32,FALSE)))</f>
        <v>#REF!</v>
      </c>
      <c r="AD220" s="51" t="e">
        <f>IF(VLOOKUP(Z220,NP,33,FALSE)="","",IF(VLOOKUP(Z220,NP,34,FALSE)=2,"",VLOOKUP(Z220,NP,34,FALSE)))</f>
        <v>#REF!</v>
      </c>
      <c r="AE220" s="51"/>
      <c r="AF220" s="175" t="e">
        <f>IF(VLOOKUP(Z220,NP,33,FALSE)="","",IF(VLOOKUP(Z220,NP,33,FALSE)=0,"",VLOOKUP(Z220,NP,33,FALSE)))</f>
        <v>#REF!</v>
      </c>
      <c r="AG220" s="52"/>
      <c r="AH220" s="53" t="e">
        <f>IF(VLOOKUP(AH232,NP,4,FALSE)=0,"",VLOOKUP(AH232,NP,4,FALSE))</f>
        <v>#REF!</v>
      </c>
      <c r="AI220" s="39" t="e">
        <f>IF(AH220="","",CONCATENATE(VLOOKUP(AH232,NP,5,FALSE),"  ",VLOOKUP(AH232,NP,6,FALSE)))</f>
        <v>#REF!</v>
      </c>
      <c r="AJ220" s="39"/>
      <c r="AK220" s="165"/>
      <c r="AL220" s="39"/>
      <c r="AM220" s="39"/>
      <c r="AN220" s="165"/>
      <c r="AO220" s="39"/>
      <c r="AP220" s="26"/>
      <c r="AQ220" s="41"/>
      <c r="AR220" s="41"/>
      <c r="AS220" s="41"/>
      <c r="AT220" s="41"/>
      <c r="AU220" s="41"/>
      <c r="AV220" s="41"/>
      <c r="AW220" s="41"/>
      <c r="AX220" s="26"/>
    </row>
    <row r="221" spans="1:50" ht="12" customHeight="1">
      <c r="A221" s="32"/>
      <c r="B221" s="40"/>
      <c r="C221" s="115"/>
      <c r="D221" s="116"/>
      <c r="F221" s="116"/>
      <c r="G221" s="116"/>
      <c r="H221" s="192"/>
      <c r="I221" s="163">
        <v>28</v>
      </c>
      <c r="J221" s="38" t="e">
        <f>IF(VLOOKUP(J223,NP,4,FALSE)=0,"",VLOOKUP(J223,NP,4,FALSE))</f>
        <v>#REF!</v>
      </c>
      <c r="K221" s="39" t="e">
        <f>IF(J221="","",CONCATENATE(VLOOKUP(J223,NP,5,FALSE),"  ",VLOOKUP(J223,NP,6,FALSE)))</f>
        <v>#REF!</v>
      </c>
      <c r="L221" s="39"/>
      <c r="M221" s="165"/>
      <c r="N221" s="39"/>
      <c r="O221" s="39"/>
      <c r="P221" s="165"/>
      <c r="Q221" s="39"/>
      <c r="R221" s="26"/>
      <c r="S221" s="41"/>
      <c r="T221" s="41"/>
      <c r="U221" s="172"/>
      <c r="V221" s="41"/>
      <c r="W221" s="41"/>
      <c r="X221" s="172"/>
      <c r="Y221" s="41"/>
      <c r="AG221" s="47"/>
      <c r="AH221" s="54"/>
      <c r="AI221" s="125" t="e">
        <f>IF(AH220="","",CONCATENATE(VLOOKUP(AH232,NP,8,FALSE)," pts - ",VLOOKUP(AH232,NP,11,FALSE)))</f>
        <v>#REF!</v>
      </c>
      <c r="AJ221" s="125"/>
      <c r="AK221" s="174"/>
      <c r="AL221" s="125"/>
      <c r="AM221" s="125"/>
      <c r="AN221" s="174"/>
      <c r="AO221" s="125"/>
      <c r="AP221" s="55"/>
      <c r="AQ221" s="41"/>
      <c r="AR221" s="41"/>
      <c r="AS221" s="41"/>
      <c r="AT221" s="41"/>
      <c r="AU221" s="41"/>
      <c r="AV221" s="41"/>
      <c r="AW221" s="41"/>
      <c r="AX221" s="26"/>
    </row>
    <row r="222" spans="1:50" ht="12" customHeight="1">
      <c r="A222" s="32"/>
      <c r="B222" s="40"/>
      <c r="C222" s="115"/>
      <c r="D222" s="116"/>
      <c r="F222" s="116"/>
      <c r="G222" s="116"/>
      <c r="H222" s="192"/>
      <c r="I222" s="162"/>
      <c r="J222" s="41"/>
      <c r="K222" s="125" t="e">
        <f>IF(J221="","",CONCATENATE(VLOOKUP(J223,NP,8,FALSE)," pts - ",VLOOKUP(J223,NP,11,FALSE)))</f>
        <v>#REF!</v>
      </c>
      <c r="L222" s="125"/>
      <c r="M222" s="174"/>
      <c r="N222" s="125"/>
      <c r="O222" s="125"/>
      <c r="P222" s="174"/>
      <c r="Q222" s="125"/>
      <c r="R222" s="164">
        <v>21</v>
      </c>
      <c r="S222" s="1"/>
      <c r="T222" s="6"/>
      <c r="U222" s="178"/>
      <c r="V222" s="6"/>
      <c r="W222" s="6"/>
      <c r="X222" s="178"/>
      <c r="Y222" s="7"/>
      <c r="AG222" s="47"/>
      <c r="AH222" s="55"/>
      <c r="AI222" s="125" t="e">
        <f>IF(AH220="","",CONCATENATE(IF(VLOOKUP(Z220,NP,23,FALSE)="","",IF(VLOOKUP(Z220,NP,12,FALSE)=1,VLOOKUP(Z220,NP,23,FALSE),-VLOOKUP(Z220,NP,23,FALSE))),IF(VLOOKUP(Z220,NP,24,FALSE)="","",CONCATENATE(" / ",IF(VLOOKUP(Z220,NP,12,FALSE)=1,VLOOKUP(Z220,NP,24,FALSE),-VLOOKUP(Z220,NP,24,FALSE)))),IF(VLOOKUP(Z220,NP,25,FALSE)="","",CONCATENATE(" / ",IF(VLOOKUP(Z220,NP,12,FALSE)=1,VLOOKUP(Z220,NP,25,FALSE),-VLOOKUP(Z220,NP,25,FALSE)))),IF(VLOOKUP(Z220,NP,26,FALSE)="","",CONCATENATE(" / ",IF(VLOOKUP(Z220,NP,12,FALSE)=1,VLOOKUP(Z220,NP,26,FALSE),-VLOOKUP(Z220,NP,26,FALSE)))),IF(VLOOKUP(Z220,NP,27,FALSE)="","",CONCATENATE(" / ",IF(VLOOKUP(Z220,NP,12,FALSE)=1,VLOOKUP(Z220,NP,27,FALSE),-VLOOKUP(Z220,NP,27,FALSE)))),IF(VLOOKUP(Z220,NP,28)="","",CONCATENATE(" / ",IF(VLOOKUP(Z220,NP,12)=1,VLOOKUP(Z220,NP,28),-VLOOKUP(Z220,NP,28)))),IF(VLOOKUP(Z220,NP,29)="","",CONCATENATE(" / ",IF(VLOOKUP(Z220,NP,12)=1,VLOOKUP(Z220,NP,29),-VLOOKUP(Z220,NP,29))))))</f>
        <v>#REF!</v>
      </c>
      <c r="AJ222" s="125"/>
      <c r="AK222" s="174"/>
      <c r="AL222" s="125"/>
      <c r="AM222" s="125"/>
      <c r="AN222" s="174"/>
      <c r="AO222" s="125"/>
      <c r="AP222" s="55"/>
      <c r="AQ222" s="41"/>
      <c r="AR222" s="41"/>
      <c r="AS222" s="41"/>
      <c r="AT222" s="41"/>
      <c r="AU222" s="41"/>
      <c r="AV222" s="41"/>
      <c r="AW222" s="41"/>
      <c r="AX222" s="26"/>
    </row>
    <row r="223" spans="1:50" ht="12" customHeight="1">
      <c r="A223" s="32"/>
      <c r="B223" s="40"/>
      <c r="C223" s="115"/>
      <c r="D223" s="116"/>
      <c r="F223" s="116"/>
      <c r="G223" s="116"/>
      <c r="H223" s="192"/>
      <c r="I223" s="162"/>
      <c r="J223" s="144">
        <v>43</v>
      </c>
      <c r="K223" s="50" t="s">
        <v>59</v>
      </c>
      <c r="L223" s="50"/>
      <c r="M223" s="179" t="e">
        <f>IF(VLOOKUP(J223,NP,32,FALSE)="","",IF(VLOOKUP(J223,NP,32,FALSE)=0,"",VLOOKUP(J223,NP,32,FALSE)))</f>
        <v>#REF!</v>
      </c>
      <c r="N223" s="51" t="e">
        <f>IF(VLOOKUP(J223,NP,33,FALSE)="","",IF(VLOOKUP(J223,NP,34,FALSE)=2,"",VLOOKUP(J223,NP,34,FALSE)))</f>
        <v>#REF!</v>
      </c>
      <c r="O223" s="51"/>
      <c r="P223" s="175" t="e">
        <f>IF(VLOOKUP(J223,NP,33,FALSE)="","",IF(VLOOKUP(J223,NP,33,FALSE)=0,"",VLOOKUP(J223,NP,33,FALSE)))</f>
        <v>#REF!</v>
      </c>
      <c r="Q223" s="52"/>
      <c r="R223" s="53" t="e">
        <f>IF(VLOOKUP(R226,NP,4,FALSE)=0,"",VLOOKUP(R226,NP,4,FALSE))</f>
        <v>#REF!</v>
      </c>
      <c r="S223" s="39" t="e">
        <f>IF(R223="","",CONCATENATE(VLOOKUP(R226,NP,5,FALSE),"  ",VLOOKUP(R226,NP,6,FALSE)))</f>
        <v>#REF!</v>
      </c>
      <c r="T223" s="39"/>
      <c r="U223" s="165"/>
      <c r="V223" s="39"/>
      <c r="W223" s="39"/>
      <c r="X223" s="165"/>
      <c r="Y223" s="39"/>
      <c r="AG223" s="47"/>
      <c r="AH223" s="43"/>
      <c r="AO223" s="47"/>
      <c r="AP223" s="55"/>
      <c r="AQ223" s="41"/>
      <c r="AR223" s="41"/>
      <c r="AS223" s="41"/>
      <c r="AT223" s="41"/>
      <c r="AU223" s="41"/>
      <c r="AV223" s="41"/>
      <c r="AW223" s="41"/>
      <c r="AX223" s="26"/>
    </row>
    <row r="224" spans="1:50" ht="12" customHeight="1">
      <c r="A224" s="32"/>
      <c r="B224" s="40"/>
      <c r="C224" s="115"/>
      <c r="D224" s="116"/>
      <c r="F224" s="116"/>
      <c r="G224" s="116"/>
      <c r="H224" s="192"/>
      <c r="I224" s="162"/>
      <c r="J224" s="41"/>
      <c r="K224" s="41"/>
      <c r="L224" s="41"/>
      <c r="M224" s="172"/>
      <c r="N224" s="41"/>
      <c r="O224" s="41"/>
      <c r="P224" s="172"/>
      <c r="Q224" s="64"/>
      <c r="R224" s="54"/>
      <c r="S224" s="125" t="e">
        <f>IF(R223="","",CONCATENATE(VLOOKUP(R226,NP,8,FALSE)," pts - ",VLOOKUP(R226,NP,11,FALSE)))</f>
        <v>#REF!</v>
      </c>
      <c r="T224" s="125"/>
      <c r="U224" s="174"/>
      <c r="V224" s="125"/>
      <c r="W224" s="125"/>
      <c r="X224" s="174"/>
      <c r="Y224" s="125"/>
      <c r="Z224" s="43"/>
      <c r="AG224" s="47"/>
      <c r="AH224" s="43"/>
      <c r="AO224" s="47"/>
      <c r="AP224" s="55"/>
      <c r="AQ224" s="41"/>
      <c r="AR224" s="41"/>
      <c r="AS224" s="41"/>
      <c r="AT224" s="41"/>
      <c r="AU224" s="41"/>
      <c r="AV224" s="41"/>
      <c r="AW224" s="41"/>
      <c r="AX224" s="145"/>
    </row>
    <row r="225" spans="1:50" ht="12" customHeight="1">
      <c r="A225" s="32"/>
      <c r="B225" s="40"/>
      <c r="C225" s="119"/>
      <c r="D225" s="120"/>
      <c r="E225" s="193"/>
      <c r="F225" s="120"/>
      <c r="G225" s="120"/>
      <c r="H225" s="193"/>
      <c r="I225" s="163">
        <v>21</v>
      </c>
      <c r="J225" s="38" t="e">
        <f>IF(AND(VLOOKUP(B34,NP,12,FALSE)=0,VLOOKUP(B34,NP,22,FALSE)=0),"",IF(VLOOKUP(B34,NP,12,FALSE)=0,VLOOKUP(B34,NP,4,FALSE),IF(VLOOKUP(B34,NP,22,FALSE)=0,VLOOKUP(B34,NP,14,FALSE),"")))</f>
        <v>#REF!</v>
      </c>
      <c r="K225" s="39" t="e">
        <f>IF(J225="","",IF(VLOOKUP(B34,NP,12,FALSE)=0,CONCATENATE(VLOOKUP(B34,NP,5,FALSE),"  ",VLOOKUP(B34,NP,6,FALSE)),IF(VLOOKUP(B34,NP,22,FALSE)=0,CONCATENATE(VLOOKUP(B34,NP,15,FALSE),"  ",VLOOKUP(B34,NP,16,FALSE)),"")))</f>
        <v>#REF!</v>
      </c>
      <c r="L225" s="39"/>
      <c r="M225" s="165"/>
      <c r="N225" s="39"/>
      <c r="O225" s="39"/>
      <c r="P225" s="165"/>
      <c r="Q225" s="39"/>
      <c r="R225" s="55"/>
      <c r="S225" s="125" t="e">
        <f>IF(R223="","",CONCATENATE(IF(VLOOKUP(J223,NP,23,FALSE)="","",IF(VLOOKUP(J223,NP,12,FALSE)=1,VLOOKUP(J223,NP,23,FALSE),-VLOOKUP(J223,NP,23,FALSE))),IF(VLOOKUP(J223,NP,24,FALSE)="","",CONCATENATE(" / ",IF(VLOOKUP(J223,NP,12,FALSE)=1,VLOOKUP(J223,NP,24,FALSE),-VLOOKUP(J223,NP,24,FALSE)))),IF(VLOOKUP(J223,NP,25,FALSE)="","",CONCATENATE(" / ",IF(VLOOKUP(J223,NP,12,FALSE)=1,VLOOKUP(J223,NP,25,FALSE),-VLOOKUP(J223,NP,25,FALSE)))),IF(VLOOKUP(J223,NP,26,FALSE)="","",CONCATENATE(" / ",IF(VLOOKUP(J223,NP,12,FALSE)=1,VLOOKUP(J223,NP,26,FALSE),-VLOOKUP(J223,NP,26,FALSE)))),IF(VLOOKUP(J223,NP,27,FALSE)="","",CONCATENATE(" / ",IF(VLOOKUP(J223,NP,12,FALSE)=1,VLOOKUP(J223,NP,27,FALSE),-VLOOKUP(J223,NP,27,FALSE)))),IF(VLOOKUP(J223,NP,28)="","",CONCATENATE(" / ",IF(VLOOKUP(J223,NP,12)=1,VLOOKUP(J223,NP,28),-VLOOKUP(J223,NP,28)))),IF(VLOOKUP(J223,NP,29)="","",CONCATENATE(" / ",IF(VLOOKUP(J223,NP,12)=1,VLOOKUP(J223,NP,29),-VLOOKUP(J223,NP,29))))))</f>
        <v>#REF!</v>
      </c>
      <c r="T225" s="125"/>
      <c r="U225" s="174"/>
      <c r="V225" s="125"/>
      <c r="W225" s="125"/>
      <c r="X225" s="174"/>
      <c r="Y225" s="125"/>
      <c r="Z225" s="43"/>
      <c r="AA225" s="61"/>
      <c r="AB225" s="61"/>
      <c r="AC225" s="177"/>
      <c r="AD225" s="61"/>
      <c r="AE225" s="61"/>
      <c r="AF225" s="177"/>
      <c r="AG225" s="47"/>
      <c r="AH225" s="43"/>
      <c r="AO225" s="47"/>
      <c r="AP225" s="55"/>
      <c r="AQ225" s="41"/>
      <c r="AR225" s="41"/>
      <c r="AS225" s="41"/>
      <c r="AT225" s="41"/>
      <c r="AU225" s="41"/>
      <c r="AV225" s="41"/>
      <c r="AW225" s="41"/>
      <c r="AX225" s="145"/>
    </row>
    <row r="226" spans="1:50" ht="12" customHeight="1">
      <c r="A226" s="32"/>
      <c r="B226" s="40"/>
      <c r="C226" s="115"/>
      <c r="D226" s="116"/>
      <c r="F226" s="116"/>
      <c r="G226" s="116"/>
      <c r="H226" s="192"/>
      <c r="I226" s="162"/>
      <c r="J226" s="64"/>
      <c r="K226" s="125" t="e">
        <f>IF(J225="","",IF(VLOOKUP(B34,NP,12,FALSE)=0,CONCATENATE(VLOOKUP(B34,NP,8,FALSE)," pts - ",VLOOKUP(B34,NP,11,FALSE)),IF(VLOOKUP(B34,NP,22,FALSE)=0,CONCATENATE(VLOOKUP(B34,NP,18,FALSE)," pts - ",VLOOKUP(B34,NP,21,FALSE)),"")))</f>
        <v>#REF!</v>
      </c>
      <c r="L226" s="125"/>
      <c r="M226" s="174"/>
      <c r="N226" s="125"/>
      <c r="O226" s="125"/>
      <c r="P226" s="174"/>
      <c r="Q226" s="125"/>
      <c r="R226" s="25">
        <v>50</v>
      </c>
      <c r="S226" s="50" t="s">
        <v>59</v>
      </c>
      <c r="T226" s="50"/>
      <c r="U226" s="179" t="e">
        <f>IF(VLOOKUP(R226,NP,32,FALSE)="","",IF(VLOOKUP(R226,NP,32,FALSE)=0,"",VLOOKUP(R226,NP,32,FALSE)))</f>
        <v>#REF!</v>
      </c>
      <c r="V226" s="51" t="e">
        <f>IF(VLOOKUP(R226,NP,33,FALSE)="","",IF(VLOOKUP(R226,NP,34,FALSE)=2,"",VLOOKUP(R226,NP,34,FALSE)))</f>
        <v>#REF!</v>
      </c>
      <c r="W226" s="51"/>
      <c r="X226" s="175" t="e">
        <f>IF(VLOOKUP(R226,NP,33,FALSE)="","",IF(VLOOKUP(R226,NP,33,FALSE)=0,"",VLOOKUP(R226,NP,33,FALSE)))</f>
        <v>#REF!</v>
      </c>
      <c r="Y226" s="52"/>
      <c r="Z226" s="53" t="e">
        <f>IF(VLOOKUP(Z220,NP,14,FALSE)=0,"",VLOOKUP(Z220,NP,14,FALSE))</f>
        <v>#REF!</v>
      </c>
      <c r="AA226" s="39" t="e">
        <f>IF(Z226="","",CONCATENATE(VLOOKUP(Z220,NP,15,FALSE),"  ",VLOOKUP(Z220,NP,16,FALSE)))</f>
        <v>#REF!</v>
      </c>
      <c r="AB226" s="39"/>
      <c r="AC226" s="165"/>
      <c r="AD226" s="39"/>
      <c r="AE226" s="39"/>
      <c r="AF226" s="165"/>
      <c r="AG226" s="39"/>
      <c r="AH226" s="43"/>
      <c r="AO226" s="47"/>
      <c r="AP226" s="55"/>
      <c r="AQ226" s="41"/>
      <c r="AR226" s="41"/>
      <c r="AS226" s="41"/>
      <c r="AT226" s="41"/>
      <c r="AU226" s="41"/>
      <c r="AV226" s="41"/>
      <c r="AW226" s="41"/>
      <c r="AX226" s="145"/>
    </row>
    <row r="227" spans="1:50" ht="12" customHeight="1">
      <c r="A227" s="32"/>
      <c r="B227" s="40"/>
      <c r="C227" s="119"/>
      <c r="D227" s="120"/>
      <c r="E227" s="193"/>
      <c r="F227" s="120"/>
      <c r="G227" s="120"/>
      <c r="H227" s="193"/>
      <c r="I227" s="163">
        <v>20</v>
      </c>
      <c r="J227" s="38" t="e">
        <f>IF(AND(VLOOKUP(B40,NP,12,FALSE)=0,VLOOKUP(B40,NP,22,FALSE)=0),"",IF(VLOOKUP(B40,NP,12,FALSE)=0,VLOOKUP(B40,NP,4,FALSE),IF(VLOOKUP(B40,NP,22,FALSE)=0,VLOOKUP(B40,NP,14,FALSE),"")))</f>
        <v>#REF!</v>
      </c>
      <c r="K227" s="39" t="e">
        <f>IF(J227="","",IF(VLOOKUP(B40,NP,12,FALSE)=0,CONCATENATE(VLOOKUP(B40,NP,5,FALSE),"  ",VLOOKUP(B40,NP,6,FALSE)),IF(VLOOKUP(B40,NP,22,FALSE)=0,CONCATENATE(VLOOKUP(B40,NP,15,FALSE),"  ",VLOOKUP(B40,NP,16,FALSE)),"")))</f>
        <v>#REF!</v>
      </c>
      <c r="L227" s="39"/>
      <c r="M227" s="165"/>
      <c r="N227" s="39"/>
      <c r="O227" s="39"/>
      <c r="P227" s="165"/>
      <c r="Q227" s="39"/>
      <c r="R227" s="5"/>
      <c r="S227" s="6"/>
      <c r="T227" s="6"/>
      <c r="U227" s="178"/>
      <c r="V227" s="6"/>
      <c r="W227" s="6"/>
      <c r="X227" s="178"/>
      <c r="Y227" s="7"/>
      <c r="Z227" s="164">
        <v>20</v>
      </c>
      <c r="AA227" s="132" t="e">
        <f>IF(Z226="","",CONCATENATE(VLOOKUP(Z220,NP,18,FALSE)," pts - ",VLOOKUP(Z220,NP,21,FALSE)))</f>
        <v>#REF!</v>
      </c>
      <c r="AB227" s="132"/>
      <c r="AC227" s="176"/>
      <c r="AD227" s="132"/>
      <c r="AE227" s="132"/>
      <c r="AF227" s="176"/>
      <c r="AG227" s="132"/>
      <c r="AH227" s="26"/>
      <c r="AI227" s="41"/>
      <c r="AJ227" s="41"/>
      <c r="AK227" s="172"/>
      <c r="AL227" s="41"/>
      <c r="AM227" s="41"/>
      <c r="AN227" s="172"/>
      <c r="AO227" s="37"/>
      <c r="AP227" s="55"/>
      <c r="AQ227" s="41"/>
      <c r="AR227" s="41"/>
      <c r="AS227" s="41"/>
      <c r="AT227" s="41"/>
      <c r="AU227" s="41"/>
      <c r="AV227" s="41"/>
      <c r="AW227" s="41"/>
      <c r="AX227" s="145"/>
    </row>
    <row r="228" spans="1:50" ht="12" customHeight="1">
      <c r="A228" s="32"/>
      <c r="B228" s="40"/>
      <c r="C228" s="115"/>
      <c r="D228" s="116"/>
      <c r="F228" s="116"/>
      <c r="G228" s="116"/>
      <c r="H228" s="192"/>
      <c r="I228" s="162"/>
      <c r="J228" s="64"/>
      <c r="K228" s="125" t="e">
        <f>IF(J227="","",IF(VLOOKUP(B40,NP,12,FALSE)=0,CONCATENATE(VLOOKUP(B40,NP,8,FALSE)," pts - ",VLOOKUP(B40,NP,11,FALSE)),IF(VLOOKUP(B40,NP,22,FALSE)=0,CONCATENATE(VLOOKUP(B40,NP,18,FALSE)," pts - ",VLOOKUP(B40,NP,21,FALSE)),"")))</f>
        <v>#REF!</v>
      </c>
      <c r="L228" s="125"/>
      <c r="M228" s="174"/>
      <c r="N228" s="125"/>
      <c r="O228" s="125"/>
      <c r="P228" s="174"/>
      <c r="Q228" s="125"/>
      <c r="R228" s="8"/>
      <c r="S228" s="1"/>
      <c r="T228" s="6"/>
      <c r="U228" s="178"/>
      <c r="V228" s="6"/>
      <c r="W228" s="6"/>
      <c r="X228" s="178"/>
      <c r="Y228" s="7"/>
      <c r="Z228" s="55"/>
      <c r="AA228" s="125" t="e">
        <f>IF(Z226="","",CONCATENATE(IF(VLOOKUP(R226,NP,23,FALSE)="","",IF(VLOOKUP(R226,NP,12,FALSE)=1,VLOOKUP(R226,NP,23,FALSE),-VLOOKUP(R226,NP,23,FALSE))),IF(VLOOKUP(R226,NP,24,FALSE)="","",CONCATENATE(" / ",IF(VLOOKUP(R226,NP,12,FALSE)=1,VLOOKUP(R226,NP,24,FALSE),-VLOOKUP(R226,NP,24,FALSE)))),IF(VLOOKUP(R226,NP,25,FALSE)="","",CONCATENATE(" / ",IF(VLOOKUP(R226,NP,12,FALSE)=1,VLOOKUP(R226,NP,25,FALSE),-VLOOKUP(R226,NP,25,FALSE)))),IF(VLOOKUP(R226,NP,26,FALSE)="","",CONCATENATE(" / ",IF(VLOOKUP(R226,NP,12,FALSE)=1,VLOOKUP(R226,NP,26,FALSE),-VLOOKUP(R226,NP,26,FALSE)))),IF(VLOOKUP(R226,NP,27,FALSE)="","",CONCATENATE(" / ",IF(VLOOKUP(R226,NP,12,FALSE)=1,VLOOKUP(R226,NP,27,FALSE),-VLOOKUP(R226,NP,27,FALSE)))),IF(VLOOKUP(R226,NP,28)="","",CONCATENATE(" / ",IF(VLOOKUP(R226,NP,12)=1,VLOOKUP(R226,NP,28),-VLOOKUP(R226,NP,28)))),IF(VLOOKUP(R226,NP,29)="","",CONCATENATE(" / ",IF(VLOOKUP(R226,NP,12)=1,VLOOKUP(R226,NP,29),-VLOOKUP(R226,NP,29))))))</f>
        <v>#REF!</v>
      </c>
      <c r="AB228" s="125"/>
      <c r="AC228" s="174"/>
      <c r="AD228" s="125"/>
      <c r="AE228" s="125"/>
      <c r="AF228" s="174"/>
      <c r="AG228" s="125"/>
      <c r="AP228" s="55"/>
      <c r="AQ228" s="41"/>
      <c r="AR228" s="41"/>
      <c r="AS228" s="41"/>
      <c r="AT228" s="41"/>
      <c r="AU228" s="41"/>
      <c r="AV228" s="41"/>
      <c r="AW228" s="41"/>
      <c r="AX228" s="145"/>
    </row>
    <row r="229" spans="1:50" ht="12" customHeight="1">
      <c r="A229" s="32"/>
      <c r="B229" s="40"/>
      <c r="C229" s="115"/>
      <c r="D229" s="116"/>
      <c r="F229" s="116"/>
      <c r="G229" s="116"/>
      <c r="H229" s="192"/>
      <c r="I229" s="162"/>
      <c r="J229" s="144">
        <v>44</v>
      </c>
      <c r="K229" s="50" t="s">
        <v>59</v>
      </c>
      <c r="L229" s="50"/>
      <c r="M229" s="179" t="e">
        <f>IF(VLOOKUP(J229,NP,32,FALSE)="","",IF(VLOOKUP(J229,NP,32,FALSE)=0,"",VLOOKUP(J229,NP,32,FALSE)))</f>
        <v>#REF!</v>
      </c>
      <c r="N229" s="51" t="e">
        <f>IF(VLOOKUP(J229,NP,33,FALSE)="","",IF(VLOOKUP(J229,NP,34,FALSE)=2,"",VLOOKUP(J229,NP,34,FALSE)))</f>
        <v>#REF!</v>
      </c>
      <c r="O229" s="51"/>
      <c r="P229" s="175" t="e">
        <f>IF(VLOOKUP(J229,NP,33,FALSE)="","",IF(VLOOKUP(J229,NP,33,FALSE)=0,"",VLOOKUP(J229,NP,33,FALSE)))</f>
        <v>#REF!</v>
      </c>
      <c r="Q229" s="52"/>
      <c r="R229" s="53" t="e">
        <f>IF(VLOOKUP(R226,NP,14,FALSE)=0,"",VLOOKUP(R226,NP,14,FALSE))</f>
        <v>#REF!</v>
      </c>
      <c r="S229" s="39" t="e">
        <f>IF(R229="","",CONCATENATE(VLOOKUP(R226,NP,15,FALSE),"  ",VLOOKUP(R226,NP,16,FALSE)))</f>
        <v>#REF!</v>
      </c>
      <c r="T229" s="39"/>
      <c r="U229" s="165"/>
      <c r="V229" s="39"/>
      <c r="W229" s="39"/>
      <c r="X229" s="165"/>
      <c r="Y229" s="39"/>
      <c r="Z229" s="55"/>
      <c r="AA229" s="41"/>
      <c r="AB229" s="41"/>
      <c r="AC229" s="172"/>
      <c r="AD229" s="41"/>
      <c r="AE229" s="41"/>
      <c r="AF229" s="172"/>
      <c r="AG229" s="41"/>
      <c r="AH229" s="26"/>
      <c r="AI229" s="41"/>
      <c r="AJ229" s="41"/>
      <c r="AK229" s="172"/>
      <c r="AL229" s="41"/>
      <c r="AM229" s="41"/>
      <c r="AN229" s="172"/>
      <c r="AO229" s="64"/>
      <c r="AP229" s="55"/>
      <c r="AQ229" s="41"/>
      <c r="AR229" s="41"/>
      <c r="AS229" s="41"/>
      <c r="AT229" s="41"/>
      <c r="AU229" s="41"/>
      <c r="AV229" s="41"/>
      <c r="AW229" s="41"/>
      <c r="AX229" s="145"/>
    </row>
    <row r="230" spans="1:50" ht="12" customHeight="1">
      <c r="A230" s="32"/>
      <c r="B230" s="40"/>
      <c r="C230" s="115"/>
      <c r="D230" s="116"/>
      <c r="F230" s="116"/>
      <c r="G230" s="116"/>
      <c r="H230" s="192"/>
      <c r="I230" s="162"/>
      <c r="J230" s="41"/>
      <c r="K230" s="41"/>
      <c r="L230" s="41"/>
      <c r="M230" s="172"/>
      <c r="N230" s="41"/>
      <c r="O230" s="41"/>
      <c r="P230" s="172"/>
      <c r="Q230" s="64"/>
      <c r="R230" s="164">
        <v>20</v>
      </c>
      <c r="S230" s="132" t="e">
        <f>IF(R229="","",CONCATENATE(VLOOKUP(R226,NP,18,FALSE)," pts - ",VLOOKUP(R226,NP,21,FALSE)))</f>
        <v>#REF!</v>
      </c>
      <c r="T230" s="132"/>
      <c r="U230" s="176"/>
      <c r="V230" s="132"/>
      <c r="W230" s="132"/>
      <c r="X230" s="176"/>
      <c r="Y230" s="132"/>
      <c r="Z230" s="26"/>
      <c r="AA230" s="41"/>
      <c r="AB230" s="41"/>
      <c r="AC230" s="172"/>
      <c r="AD230" s="41"/>
      <c r="AE230" s="41"/>
      <c r="AF230" s="172"/>
      <c r="AG230" s="41"/>
      <c r="AH230" s="26"/>
      <c r="AI230" s="41"/>
      <c r="AJ230" s="41"/>
      <c r="AK230" s="172"/>
      <c r="AL230" s="41"/>
      <c r="AM230" s="41"/>
      <c r="AN230" s="172"/>
      <c r="AO230" s="64"/>
      <c r="AP230" s="55"/>
      <c r="AQ230" s="41"/>
      <c r="AR230" s="41"/>
      <c r="AS230" s="41"/>
      <c r="AT230" s="41"/>
      <c r="AU230" s="41"/>
      <c r="AV230" s="41"/>
      <c r="AW230" s="41"/>
      <c r="AX230" s="145"/>
    </row>
    <row r="231" spans="1:50" ht="12" customHeight="1">
      <c r="A231" s="32"/>
      <c r="B231" s="40"/>
      <c r="C231" s="115"/>
      <c r="D231" s="116"/>
      <c r="F231" s="116"/>
      <c r="G231" s="116"/>
      <c r="H231" s="192"/>
      <c r="I231" s="163">
        <v>29</v>
      </c>
      <c r="J231" s="38" t="e">
        <f>IF(VLOOKUP(J229,NP,14,FALSE)=0,"",VLOOKUP(J229,NP,14,FALSE))</f>
        <v>#REF!</v>
      </c>
      <c r="K231" s="39" t="e">
        <f>IF(J231="","",CONCATENATE(VLOOKUP(J229,NP,15,FALSE),"  ",VLOOKUP(J229,NP,16,FALSE)))</f>
        <v>#REF!</v>
      </c>
      <c r="L231" s="3"/>
      <c r="M231" s="182"/>
      <c r="N231" s="3"/>
      <c r="O231" s="3"/>
      <c r="P231" s="182"/>
      <c r="Q231" s="4"/>
      <c r="R231" s="55"/>
      <c r="S231" s="125" t="e">
        <f>IF(R229="","",CONCATENATE(IF(VLOOKUP(J229,NP,23,FALSE)="","",IF(VLOOKUP(J229,NP,12,FALSE)=1,VLOOKUP(J229,NP,23,FALSE),-VLOOKUP(J229,NP,23,FALSE))),IF(VLOOKUP(J229,NP,24,FALSE)="","",CONCATENATE(" / ",IF(VLOOKUP(J229,NP,12,FALSE)=1,VLOOKUP(J229,NP,24,FALSE),-VLOOKUP(J229,NP,24,FALSE)))),IF(VLOOKUP(J229,NP,25,FALSE)="","",CONCATENATE(" / ",IF(VLOOKUP(J229,NP,12,FALSE)=1,VLOOKUP(J229,NP,25,FALSE),-VLOOKUP(J229,NP,25,FALSE)))),IF(VLOOKUP(J229,NP,26,FALSE)="","",CONCATENATE(" / ",IF(VLOOKUP(J229,NP,12,FALSE)=1,VLOOKUP(J229,NP,26,FALSE),-VLOOKUP(J229,NP,26,FALSE)))),IF(VLOOKUP(J229,NP,27,FALSE)="","",CONCATENATE(" / ",IF(VLOOKUP(J229,NP,12,FALSE)=1,VLOOKUP(J229,NP,27,FALSE),-VLOOKUP(J229,NP,27,FALSE)))),IF(VLOOKUP(J229,NP,28)="","",CONCATENATE(" / ",IF(VLOOKUP(J229,NP,12)=1,VLOOKUP(J229,NP,28),-VLOOKUP(J229,NP,28)))),IF(VLOOKUP(J229,NP,29)="","",CONCATENATE(" / ",IF(VLOOKUP(J229,NP,12)=1,VLOOKUP(J229,NP,29),-VLOOKUP(J229,NP,29))))))</f>
        <v>#REF!</v>
      </c>
      <c r="T231" s="125"/>
      <c r="U231" s="174"/>
      <c r="V231" s="125"/>
      <c r="W231" s="125"/>
      <c r="X231" s="174"/>
      <c r="Y231" s="125"/>
      <c r="Z231" s="26"/>
      <c r="AA231" s="41"/>
      <c r="AB231" s="41"/>
      <c r="AC231" s="172"/>
      <c r="AD231" s="41"/>
      <c r="AE231" s="41"/>
      <c r="AF231" s="172"/>
      <c r="AG231" s="41"/>
      <c r="AH231" s="26"/>
      <c r="AI231" s="41"/>
      <c r="AJ231" s="41"/>
      <c r="AK231" s="172"/>
      <c r="AL231" s="41"/>
      <c r="AM231" s="41"/>
      <c r="AN231" s="172"/>
      <c r="AO231" s="64"/>
      <c r="AP231" s="55"/>
      <c r="AQ231" s="41"/>
      <c r="AR231" s="41"/>
      <c r="AS231" s="41"/>
      <c r="AT231" s="41"/>
      <c r="AU231" s="41"/>
      <c r="AV231" s="41"/>
      <c r="AW231" s="41"/>
      <c r="AX231" s="145"/>
    </row>
    <row r="232" spans="1:50" ht="12" customHeight="1">
      <c r="A232" s="32"/>
      <c r="B232" s="40"/>
      <c r="C232" s="115"/>
      <c r="D232" s="116"/>
      <c r="F232" s="116"/>
      <c r="G232" s="116"/>
      <c r="H232" s="192"/>
      <c r="I232" s="162"/>
      <c r="J232" s="2"/>
      <c r="K232" s="125" t="e">
        <f>IF(J231="","",CONCATENATE(VLOOKUP(J229,NP,18,FALSE)," pts - ",VLOOKUP(J229,NP,21,FALSE)))</f>
        <v>#REF!</v>
      </c>
      <c r="L232" s="125"/>
      <c r="M232" s="174"/>
      <c r="N232" s="125"/>
      <c r="O232" s="125"/>
      <c r="P232" s="174"/>
      <c r="Q232" s="125"/>
      <c r="R232" s="26"/>
      <c r="S232" s="41"/>
      <c r="T232" s="41"/>
      <c r="U232" s="172"/>
      <c r="V232" s="41"/>
      <c r="W232" s="41"/>
      <c r="X232" s="172"/>
      <c r="Y232" s="41"/>
      <c r="Z232" s="26"/>
      <c r="AA232" s="89"/>
      <c r="AB232" s="89"/>
      <c r="AC232" s="89"/>
      <c r="AD232" s="89"/>
      <c r="AE232" s="89"/>
      <c r="AF232" s="89"/>
      <c r="AG232" s="41"/>
      <c r="AH232" s="146">
        <v>55</v>
      </c>
      <c r="AI232" s="50" t="s">
        <v>59</v>
      </c>
      <c r="AJ232" s="50"/>
      <c r="AK232" s="179" t="e">
        <f>IF(VLOOKUP(AH232,NP,32,FALSE)="","",IF(VLOOKUP(AH232,NP,32,FALSE)=0,"",VLOOKUP(AH232,NP,32,FALSE)))</f>
        <v>#REF!</v>
      </c>
      <c r="AL232" s="51" t="e">
        <f>IF(VLOOKUP(AH232,NP,33,FALSE)="","",IF(VLOOKUP(AH232,NP,34,FALSE)=2,"",VLOOKUP(AH232,NP,34,FALSE)))</f>
        <v>#REF!</v>
      </c>
      <c r="AM232" s="51"/>
      <c r="AN232" s="175" t="e">
        <f>IF(VLOOKUP(AH232,NP,33,FALSE)="","",IF(VLOOKUP(AH232,NP,33,FALSE)=0,"",VLOOKUP(AH232,NP,33,FALSE)))</f>
        <v>#REF!</v>
      </c>
      <c r="AO232" s="52"/>
      <c r="AP232" s="53" t="e">
        <f>IF(VLOOKUP(AH232,NP,12,FALSE)=1,VLOOKUP(AH232,NP,4,FALSE),IF(VLOOKUP(AH232,NP,22,FALSE)=1,VLOOKUP(AH232,NP,14,FALSE),""))</f>
        <v>#REF!</v>
      </c>
      <c r="AQ232" s="39" t="e">
        <f>IF(AP232="","",IF(VLOOKUP(AH232,NP,12,FALSE)=1,CONCATENATE(VLOOKUP(AH232,NP,5,FALSE),"  ",VLOOKUP(AH232,NP,6,FALSE)),IF(VLOOKUP(AH232,NP,22,FALSE)=1,CONCATENATE(VLOOKUP(AH232,NP,15,FALSE),"  ",VLOOKUP(AH232,NP,16,FALSE)),"")))</f>
        <v>#REF!</v>
      </c>
      <c r="AR232" s="39"/>
      <c r="AS232" s="39"/>
      <c r="AT232" s="39"/>
      <c r="AU232" s="39"/>
      <c r="AV232" s="39"/>
      <c r="AW232" s="39"/>
      <c r="AX232" s="45" t="s">
        <v>33</v>
      </c>
    </row>
    <row r="233" spans="1:50" ht="12" customHeight="1">
      <c r="A233" s="32"/>
      <c r="B233" s="40"/>
      <c r="C233" s="115"/>
      <c r="D233" s="116"/>
      <c r="F233" s="116"/>
      <c r="G233" s="116"/>
      <c r="H233" s="192"/>
      <c r="I233" s="163">
        <v>30</v>
      </c>
      <c r="J233" s="38" t="e">
        <f>IF(VLOOKUP(J235,NP,4,FALSE)=0,"",VLOOKUP(J235,NP,4,FALSE))</f>
        <v>#REF!</v>
      </c>
      <c r="K233" s="39" t="e">
        <f>IF(J233="","",CONCATENATE(VLOOKUP(J235,NP,5,FALSE),"  ",VLOOKUP(J235,NP,6,FALSE)))</f>
        <v>#REF!</v>
      </c>
      <c r="L233" s="39"/>
      <c r="M233" s="165"/>
      <c r="N233" s="39"/>
      <c r="O233" s="39"/>
      <c r="P233" s="165"/>
      <c r="Q233" s="39"/>
      <c r="R233" s="26"/>
      <c r="S233" s="41"/>
      <c r="T233" s="41"/>
      <c r="U233" s="172"/>
      <c r="V233" s="41"/>
      <c r="W233" s="41"/>
      <c r="X233" s="172"/>
      <c r="Y233" s="41"/>
      <c r="Z233" s="26"/>
      <c r="AA233" s="41"/>
      <c r="AB233" s="41"/>
      <c r="AC233" s="172"/>
      <c r="AD233" s="41"/>
      <c r="AE233" s="41"/>
      <c r="AF233" s="172"/>
      <c r="AG233" s="41"/>
      <c r="AH233" s="26"/>
      <c r="AI233" s="41"/>
      <c r="AJ233" s="41"/>
      <c r="AK233" s="172"/>
      <c r="AL233" s="41"/>
      <c r="AM233" s="41"/>
      <c r="AN233" s="172"/>
      <c r="AO233" s="64"/>
      <c r="AP233" s="54"/>
      <c r="AQ233" s="125" t="e">
        <f>IF(AP232="","",IF(VLOOKUP(AH232,NP,12,FALSE)=1,CONCATENATE(VLOOKUP(AH232,NP,8,FALSE)," pts - ",VLOOKUP(AH232,NP,11,FALSE)),IF(VLOOKUP(AH232,NP,22,FALSE)=1,CONCATENATE(VLOOKUP(AH232,NP,18,FALSE)," pts - ",VLOOKUP(AH232,NP,21,FALSE)),"")))</f>
        <v>#REF!</v>
      </c>
      <c r="AR233" s="125"/>
      <c r="AS233" s="125"/>
      <c r="AT233" s="125"/>
      <c r="AU233" s="125"/>
      <c r="AV233" s="125"/>
      <c r="AW233" s="125"/>
      <c r="AX233" s="103"/>
    </row>
    <row r="234" spans="1:50" ht="12" customHeight="1">
      <c r="A234" s="32"/>
      <c r="B234" s="40"/>
      <c r="C234" s="115"/>
      <c r="D234" s="116"/>
      <c r="F234" s="116"/>
      <c r="G234" s="116"/>
      <c r="H234" s="192"/>
      <c r="I234" s="162"/>
      <c r="J234" s="41"/>
      <c r="K234" s="125" t="e">
        <f>IF(J233="","",CONCATENATE(VLOOKUP(J235,NP,8,FALSE)," pts - ",VLOOKUP(J235,NP,11,FALSE)))</f>
        <v>#REF!</v>
      </c>
      <c r="L234" s="125"/>
      <c r="M234" s="174"/>
      <c r="N234" s="125"/>
      <c r="O234" s="125"/>
      <c r="P234" s="174"/>
      <c r="Q234" s="125"/>
      <c r="R234" s="164">
        <v>19</v>
      </c>
      <c r="S234" s="1"/>
      <c r="T234" s="6"/>
      <c r="U234" s="178"/>
      <c r="V234" s="6"/>
      <c r="W234" s="6"/>
      <c r="X234" s="178"/>
      <c r="Y234" s="7"/>
      <c r="Z234" s="26"/>
      <c r="AA234" s="41"/>
      <c r="AB234" s="41"/>
      <c r="AC234" s="172"/>
      <c r="AD234" s="41"/>
      <c r="AE234" s="41"/>
      <c r="AF234" s="172"/>
      <c r="AG234" s="41"/>
      <c r="AH234" s="26"/>
      <c r="AI234" s="41"/>
      <c r="AJ234" s="41"/>
      <c r="AK234" s="172"/>
      <c r="AL234" s="41"/>
      <c r="AM234" s="41"/>
      <c r="AN234" s="172"/>
      <c r="AO234" s="64"/>
      <c r="AP234" s="55"/>
      <c r="AQ234" s="125" t="e">
        <f>IF(AP232="","",CONCATENATE(IF(VLOOKUP(AH232,NP,23,FALSE)="","",IF(VLOOKUP(AH232,NP,12,FALSE)=1,VLOOKUP(AH232,NP,23,FALSE),-VLOOKUP(AH232,NP,23,FALSE))),IF(VLOOKUP(AH232,NP,24,FALSE)="","",CONCATENATE(" / ",IF(VLOOKUP(AH232,NP,12,FALSE)=1,VLOOKUP(AH232,NP,24,FALSE),-VLOOKUP(AH232,NP,24,FALSE)))),IF(VLOOKUP(AH232,NP,25,FALSE)="","",CONCATENATE(" / ",IF(VLOOKUP(AH232,NP,12,FALSE)=1,VLOOKUP(AH232,NP,25,FALSE),-VLOOKUP(AH232,NP,25,FALSE)))),IF(VLOOKUP(AH232,NP,26,FALSE)="","",CONCATENATE(" / ",IF(VLOOKUP(AH232,NP,12,FALSE)=1,VLOOKUP(AH232,NP,26,FALSE),-VLOOKUP(AH232,NP,26,FALSE)))),IF(VLOOKUP(AH232,NP,27,FALSE)="","",CONCATENATE(" / ",IF(VLOOKUP(AH232,NP,12,FALSE)=1,VLOOKUP(AH232,NP,27,FALSE),-VLOOKUP(AH232,NP,27,FALSE)))),IF(VLOOKUP(AH232,NP,28)="","",CONCATENATE(" / ",IF(VLOOKUP(AH232,NP,12)=1,VLOOKUP(AH232,NP,28),-VLOOKUP(AH232,NP,28)))),IF(VLOOKUP(AH232,NP,29)="","",CONCATENATE(" / ",IF(VLOOKUP(AH232,NP,12)=1,VLOOKUP(AH232,NP,29),-VLOOKUP(AH232,NP,29))))))</f>
        <v>#REF!</v>
      </c>
      <c r="AR234" s="125"/>
      <c r="AS234" s="125"/>
      <c r="AT234" s="125"/>
      <c r="AU234" s="125"/>
      <c r="AV234" s="125"/>
      <c r="AW234" s="125"/>
      <c r="AX234" s="103"/>
    </row>
    <row r="235" spans="1:50" ht="12" customHeight="1">
      <c r="A235" s="32"/>
      <c r="B235" s="40"/>
      <c r="C235" s="115"/>
      <c r="D235" s="116"/>
      <c r="F235" s="116"/>
      <c r="G235" s="116"/>
      <c r="H235" s="192"/>
      <c r="I235" s="162"/>
      <c r="J235" s="144">
        <v>45</v>
      </c>
      <c r="K235" s="50" t="s">
        <v>59</v>
      </c>
      <c r="L235" s="50"/>
      <c r="M235" s="179" t="e">
        <f>IF(VLOOKUP(J235,NP,32,FALSE)="","",IF(VLOOKUP(J235,NP,32,FALSE)=0,"",VLOOKUP(J235,NP,32,FALSE)))</f>
        <v>#REF!</v>
      </c>
      <c r="N235" s="51" t="e">
        <f>IF(VLOOKUP(J235,NP,33,FALSE)="","",IF(VLOOKUP(J235,NP,34,FALSE)=2,"",VLOOKUP(J235,NP,34,FALSE)))</f>
        <v>#REF!</v>
      </c>
      <c r="O235" s="51"/>
      <c r="P235" s="175" t="e">
        <f>IF(VLOOKUP(J235,NP,33,FALSE)="","",IF(VLOOKUP(J235,NP,33,FALSE)=0,"",VLOOKUP(J235,NP,33,FALSE)))</f>
        <v>#REF!</v>
      </c>
      <c r="Q235" s="52"/>
      <c r="R235" s="53" t="e">
        <f>IF(VLOOKUP(R238,NP,4,FALSE)=0,"",VLOOKUP(R238,NP,4,FALSE))</f>
        <v>#REF!</v>
      </c>
      <c r="S235" s="39" t="e">
        <f>IF(R235="","",CONCATENATE(VLOOKUP(R238,NP,5,FALSE),"  ",VLOOKUP(R238,NP,6,FALSE)))</f>
        <v>#REF!</v>
      </c>
      <c r="T235" s="39"/>
      <c r="U235" s="165"/>
      <c r="V235" s="39"/>
      <c r="W235" s="39"/>
      <c r="X235" s="165"/>
      <c r="Y235" s="39"/>
      <c r="Z235" s="26"/>
      <c r="AA235" s="41"/>
      <c r="AB235" s="41"/>
      <c r="AC235" s="172"/>
      <c r="AD235" s="41"/>
      <c r="AE235" s="41"/>
      <c r="AF235" s="172"/>
      <c r="AG235" s="41"/>
      <c r="AH235" s="26"/>
      <c r="AI235" s="41"/>
      <c r="AJ235" s="41"/>
      <c r="AK235" s="172"/>
      <c r="AL235" s="41"/>
      <c r="AM235" s="41"/>
      <c r="AN235" s="172"/>
      <c r="AO235" s="64"/>
      <c r="AP235" s="55"/>
      <c r="AQ235" s="41"/>
      <c r="AR235" s="41"/>
      <c r="AS235" s="41"/>
      <c r="AT235" s="41"/>
      <c r="AU235" s="41"/>
      <c r="AV235" s="41"/>
      <c r="AW235" s="37"/>
      <c r="AX235" s="103"/>
    </row>
    <row r="236" spans="1:50" ht="12" customHeight="1">
      <c r="A236" s="32"/>
      <c r="B236" s="40"/>
      <c r="C236" s="115"/>
      <c r="D236" s="116"/>
      <c r="F236" s="116"/>
      <c r="G236" s="116"/>
      <c r="H236" s="192"/>
      <c r="I236" s="162"/>
      <c r="J236" s="41"/>
      <c r="K236" s="41"/>
      <c r="L236" s="41"/>
      <c r="M236" s="172"/>
      <c r="N236" s="41"/>
      <c r="O236" s="41"/>
      <c r="P236" s="172"/>
      <c r="Q236" s="64"/>
      <c r="R236" s="54"/>
      <c r="S236" s="125" t="e">
        <f>IF(R235="","",CONCATENATE(VLOOKUP(R238,NP,8,FALSE)," pts - ",VLOOKUP(R238,NP,11,FALSE)))</f>
        <v>#REF!</v>
      </c>
      <c r="T236" s="125"/>
      <c r="U236" s="174"/>
      <c r="V236" s="125"/>
      <c r="W236" s="125"/>
      <c r="X236" s="174"/>
      <c r="Y236" s="125"/>
      <c r="Z236" s="43"/>
      <c r="AO236" s="47"/>
      <c r="AP236" s="55"/>
      <c r="AQ236" s="41"/>
      <c r="AR236" s="41"/>
      <c r="AS236" s="41"/>
      <c r="AT236" s="41"/>
      <c r="AU236" s="41"/>
      <c r="AV236" s="41"/>
      <c r="AW236" s="37"/>
      <c r="AX236" s="103"/>
    </row>
    <row r="237" spans="1:50" ht="12" customHeight="1">
      <c r="A237" s="32"/>
      <c r="B237" s="40"/>
      <c r="C237" s="119"/>
      <c r="D237" s="120"/>
      <c r="E237" s="193"/>
      <c r="F237" s="120"/>
      <c r="G237" s="120"/>
      <c r="H237" s="193"/>
      <c r="I237" s="163">
        <v>19</v>
      </c>
      <c r="J237" s="38" t="e">
        <f>IF(AND(VLOOKUP(B58,NP,12,FALSE)=0,VLOOKUP(B58,NP,22,FALSE)=0),"",IF(VLOOKUP(B58,NP,12,FALSE)=0,VLOOKUP(B58,NP,4,FALSE),IF(VLOOKUP(B58,NP,22,FALSE)=0,VLOOKUP(B58,NP,14,FALSE),"")))</f>
        <v>#REF!</v>
      </c>
      <c r="K237" s="39" t="e">
        <f>IF(J237="","",IF(VLOOKUP(B58,NP,12,FALSE)=0,CONCATENATE(VLOOKUP(B58,NP,5,FALSE),"  ",VLOOKUP(B58,NP,6,FALSE)),IF(VLOOKUP(B58,NP,22,FALSE)=0,CONCATENATE(VLOOKUP(B58,NP,15,FALSE),"  ",VLOOKUP(B58,NP,16,FALSE)),"")))</f>
        <v>#REF!</v>
      </c>
      <c r="L237" s="39"/>
      <c r="M237" s="165"/>
      <c r="N237" s="39"/>
      <c r="O237" s="39"/>
      <c r="P237" s="165"/>
      <c r="Q237" s="39"/>
      <c r="R237" s="55"/>
      <c r="S237" s="125" t="e">
        <f>IF(R235="","",CONCATENATE(IF(VLOOKUP(J235,NP,23,FALSE)="","",IF(VLOOKUP(J235,NP,12,FALSE)=1,VLOOKUP(J235,NP,23,FALSE),-VLOOKUP(J235,NP,23,FALSE))),IF(VLOOKUP(J235,NP,24,FALSE)="","",CONCATENATE(" / ",IF(VLOOKUP(J235,NP,12,FALSE)=1,VLOOKUP(J235,NP,24,FALSE),-VLOOKUP(J235,NP,24,FALSE)))),IF(VLOOKUP(J235,NP,25,FALSE)="","",CONCATENATE(" / ",IF(VLOOKUP(J235,NP,12,FALSE)=1,VLOOKUP(J235,NP,25,FALSE),-VLOOKUP(J235,NP,25,FALSE)))),IF(VLOOKUP(J235,NP,26,FALSE)="","",CONCATENATE(" / ",IF(VLOOKUP(J235,NP,12,FALSE)=1,VLOOKUP(J235,NP,26,FALSE),-VLOOKUP(J235,NP,26,FALSE)))),IF(VLOOKUP(J235,NP,27,FALSE)="","",CONCATENATE(" / ",IF(VLOOKUP(J235,NP,12,FALSE)=1,VLOOKUP(J235,NP,27,FALSE),-VLOOKUP(J235,NP,27,FALSE)))),IF(VLOOKUP(J235,NP,28)="","",CONCATENATE(" / ",IF(VLOOKUP(J235,NP,12)=1,VLOOKUP(J235,NP,28),-VLOOKUP(J235,NP,28)))),IF(VLOOKUP(J235,NP,29)="","",CONCATENATE(" / ",IF(VLOOKUP(J235,NP,12)=1,VLOOKUP(J235,NP,29),-VLOOKUP(J235,NP,29))))))</f>
        <v>#REF!</v>
      </c>
      <c r="T237" s="125"/>
      <c r="U237" s="174"/>
      <c r="V237" s="125"/>
      <c r="W237" s="125"/>
      <c r="X237" s="174"/>
      <c r="Y237" s="125"/>
      <c r="Z237" s="164">
        <v>19</v>
      </c>
      <c r="AO237" s="47"/>
      <c r="AP237" s="55"/>
      <c r="AQ237" s="41"/>
      <c r="AR237" s="41"/>
      <c r="AS237" s="41"/>
      <c r="AT237" s="41"/>
      <c r="AU237" s="41"/>
      <c r="AV237" s="41"/>
      <c r="AW237" s="37"/>
      <c r="AX237" s="103"/>
    </row>
    <row r="238" spans="1:50" ht="12" customHeight="1">
      <c r="A238" s="32"/>
      <c r="B238" s="40"/>
      <c r="C238" s="115"/>
      <c r="D238" s="116"/>
      <c r="F238" s="116"/>
      <c r="G238" s="116"/>
      <c r="H238" s="192"/>
      <c r="I238" s="162"/>
      <c r="J238" s="64"/>
      <c r="K238" s="125" t="e">
        <f>IF(J237="","",IF(VLOOKUP(B58,NP,12,FALSE)=0,CONCATENATE(VLOOKUP(B58,NP,8,FALSE)," pts - ",VLOOKUP(B58,NP,11,FALSE)),IF(VLOOKUP(B58,NP,22,FALSE)=0,CONCATENATE(VLOOKUP(B58,NP,18,FALSE)," pts - ",VLOOKUP(B58,NP,21,FALSE)),"")))</f>
        <v>#REF!</v>
      </c>
      <c r="L238" s="125"/>
      <c r="M238" s="174"/>
      <c r="N238" s="125"/>
      <c r="O238" s="125"/>
      <c r="P238" s="174"/>
      <c r="Q238" s="125"/>
      <c r="R238" s="25">
        <v>51</v>
      </c>
      <c r="S238" s="50" t="s">
        <v>59</v>
      </c>
      <c r="T238" s="50"/>
      <c r="U238" s="179" t="e">
        <f>IF(VLOOKUP(R238,NP,32,FALSE)="","",IF(VLOOKUP(R238,NP,32,FALSE)=0,"",VLOOKUP(R238,NP,32,FALSE)))</f>
        <v>#REF!</v>
      </c>
      <c r="V238" s="51" t="e">
        <f>IF(VLOOKUP(R238,NP,33,FALSE)="","",IF(VLOOKUP(R238,NP,34,FALSE)=2,"",VLOOKUP(R238,NP,34,FALSE)))</f>
        <v>#REF!</v>
      </c>
      <c r="W238" s="51"/>
      <c r="X238" s="175" t="e">
        <f>IF(VLOOKUP(R238,NP,33,FALSE)="","",IF(VLOOKUP(R238,NP,33,FALSE)=0,"",VLOOKUP(R238,NP,33,FALSE)))</f>
        <v>#REF!</v>
      </c>
      <c r="Y238" s="52"/>
      <c r="Z238" s="53" t="e">
        <f>IF(VLOOKUP(Z244,NP,4,FALSE)=0,"",VLOOKUP(Z244,NP,4,FALSE))</f>
        <v>#REF!</v>
      </c>
      <c r="AA238" s="39" t="e">
        <f>IF(Z238="","",CONCATENATE(VLOOKUP(Z244,NP,5,FALSE),"  ",VLOOKUP(Z244,NP,6,FALSE)))</f>
        <v>#REF!</v>
      </c>
      <c r="AB238" s="39"/>
      <c r="AC238" s="165"/>
      <c r="AD238" s="39"/>
      <c r="AE238" s="39"/>
      <c r="AF238" s="165"/>
      <c r="AG238" s="39"/>
      <c r="AP238" s="55"/>
      <c r="AQ238" s="41"/>
      <c r="AR238" s="41"/>
      <c r="AS238" s="41"/>
      <c r="AT238" s="41"/>
      <c r="AU238" s="41"/>
      <c r="AV238" s="41"/>
      <c r="AW238" s="37"/>
      <c r="AX238" s="103"/>
    </row>
    <row r="239" spans="1:50" ht="12" customHeight="1">
      <c r="A239" s="32"/>
      <c r="B239" s="40"/>
      <c r="C239" s="119"/>
      <c r="D239" s="120"/>
      <c r="E239" s="193"/>
      <c r="F239" s="120"/>
      <c r="G239" s="120"/>
      <c r="H239" s="193"/>
      <c r="I239" s="163">
        <v>22</v>
      </c>
      <c r="J239" s="38" t="e">
        <f>IF(AND(VLOOKUP(B64,NP,12,FALSE)=0,VLOOKUP(B64,NP,22,FALSE)=0),"",IF(VLOOKUP(B64,NP,12,FALSE)=0,VLOOKUP(B64,NP,4,FALSE),IF(VLOOKUP(B64,NP,22,FALSE)=0,VLOOKUP(B64,NP,14,FALSE),"")))</f>
        <v>#REF!</v>
      </c>
      <c r="K239" s="39" t="e">
        <f>IF(J239="","",IF(VLOOKUP(B64,NP,12,FALSE)=0,CONCATENATE(VLOOKUP(B64,NP,5,FALSE),"  ",VLOOKUP(B64,NP,6,FALSE)),IF(VLOOKUP(B64,NP,22,FALSE)=0,CONCATENATE(VLOOKUP(B64,NP,15,FALSE),"  ",VLOOKUP(B64,NP,16,FALSE)),"")))</f>
        <v>#REF!</v>
      </c>
      <c r="L239" s="39"/>
      <c r="M239" s="165"/>
      <c r="N239" s="39"/>
      <c r="O239" s="39"/>
      <c r="P239" s="165"/>
      <c r="Q239" s="39"/>
      <c r="R239" s="5"/>
      <c r="S239" s="6"/>
      <c r="T239" s="6"/>
      <c r="U239" s="178"/>
      <c r="V239" s="6"/>
      <c r="W239" s="6"/>
      <c r="X239" s="178"/>
      <c r="Y239" s="7"/>
      <c r="Z239" s="54"/>
      <c r="AA239" s="125" t="e">
        <f>IF(Z238="","",CONCATENATE(VLOOKUP(Z244,NP,8,FALSE)," pts - ",VLOOKUP(Z244,NP,11,FALSE)))</f>
        <v>#REF!</v>
      </c>
      <c r="AB239" s="125"/>
      <c r="AC239" s="174"/>
      <c r="AD239" s="125"/>
      <c r="AE239" s="125"/>
      <c r="AF239" s="174"/>
      <c r="AG239" s="125"/>
      <c r="AH239" s="43"/>
      <c r="AP239" s="55"/>
      <c r="AQ239" s="41"/>
      <c r="AR239" s="41"/>
      <c r="AS239" s="41"/>
      <c r="AT239" s="41"/>
      <c r="AU239" s="41"/>
      <c r="AV239" s="41"/>
      <c r="AW239" s="37"/>
      <c r="AX239" s="103"/>
    </row>
    <row r="240" spans="1:50" ht="12" customHeight="1">
      <c r="A240" s="32"/>
      <c r="B240" s="40"/>
      <c r="C240" s="115"/>
      <c r="D240" s="116"/>
      <c r="F240" s="116"/>
      <c r="G240" s="116"/>
      <c r="H240" s="192"/>
      <c r="I240" s="162"/>
      <c r="J240" s="64"/>
      <c r="K240" s="125" t="e">
        <f>IF(J239="","",IF(VLOOKUP(B64,NP,12,FALSE)=0,CONCATENATE(VLOOKUP(B64,NP,8,FALSE)," pts - ",VLOOKUP(B64,NP,11,FALSE)),IF(VLOOKUP(B64,NP,22,FALSE)=0,CONCATENATE(VLOOKUP(B64,NP,18,FALSE)," pts - ",VLOOKUP(B64,NP,21,FALSE)),"")))</f>
        <v>#REF!</v>
      </c>
      <c r="L240" s="125"/>
      <c r="M240" s="174"/>
      <c r="N240" s="125"/>
      <c r="O240" s="125"/>
      <c r="P240" s="174"/>
      <c r="Q240" s="125"/>
      <c r="R240" s="8"/>
      <c r="S240" s="1"/>
      <c r="T240" s="6"/>
      <c r="U240" s="178"/>
      <c r="V240" s="6"/>
      <c r="W240" s="6"/>
      <c r="X240" s="178"/>
      <c r="Y240" s="7"/>
      <c r="Z240" s="55"/>
      <c r="AA240" s="125" t="e">
        <f>IF(Z238="","",CONCATENATE(IF(VLOOKUP(R238,NP,23,FALSE)="","",IF(VLOOKUP(R238,NP,12,FALSE)=1,VLOOKUP(R238,NP,23,FALSE),-VLOOKUP(R238,NP,23,FALSE))),IF(VLOOKUP(R238,NP,24,FALSE)="","",CONCATENATE(" / ",IF(VLOOKUP(R238,NP,12,FALSE)=1,VLOOKUP(R238,NP,24,FALSE),-VLOOKUP(R238,NP,24,FALSE)))),IF(VLOOKUP(R238,NP,25,FALSE)="","",CONCATENATE(" / ",IF(VLOOKUP(R238,NP,12,FALSE)=1,VLOOKUP(R238,NP,25,FALSE),-VLOOKUP(R238,NP,25,FALSE)))),IF(VLOOKUP(R238,NP,26,FALSE)="","",CONCATENATE(" / ",IF(VLOOKUP(R238,NP,12,FALSE)=1,VLOOKUP(R238,NP,26,FALSE),-VLOOKUP(R238,NP,26,FALSE)))),IF(VLOOKUP(R238,NP,27,FALSE)="","",CONCATENATE(" / ",IF(VLOOKUP(R238,NP,12,FALSE)=1,VLOOKUP(R238,NP,27,FALSE),-VLOOKUP(R238,NP,27,FALSE)))),IF(VLOOKUP(R238,NP,28)="","",CONCATENATE(" / ",IF(VLOOKUP(R238,NP,12)=1,VLOOKUP(R238,NP,28),-VLOOKUP(R238,NP,28)))),IF(VLOOKUP(R238,NP,29)="","",CONCATENATE(" / ",IF(VLOOKUP(R238,NP,12)=1,VLOOKUP(R238,NP,29),-VLOOKUP(R238,NP,29))))))</f>
        <v>#REF!</v>
      </c>
      <c r="AB240" s="125"/>
      <c r="AC240" s="174"/>
      <c r="AD240" s="125"/>
      <c r="AE240" s="125"/>
      <c r="AF240" s="174"/>
      <c r="AG240" s="125"/>
      <c r="AH240" s="43"/>
      <c r="AP240" s="55"/>
      <c r="AQ240" s="41"/>
      <c r="AR240" s="41"/>
      <c r="AS240" s="41"/>
      <c r="AT240" s="41"/>
      <c r="AU240" s="41"/>
      <c r="AV240" s="41"/>
      <c r="AW240" s="37"/>
      <c r="AX240" s="103"/>
    </row>
    <row r="241" spans="1:50" ht="12" customHeight="1">
      <c r="A241" s="32"/>
      <c r="B241" s="40"/>
      <c r="C241" s="115"/>
      <c r="D241" s="116"/>
      <c r="F241" s="116"/>
      <c r="G241" s="116"/>
      <c r="H241" s="192"/>
      <c r="I241" s="162"/>
      <c r="J241" s="144">
        <v>46</v>
      </c>
      <c r="K241" s="50" t="s">
        <v>59</v>
      </c>
      <c r="L241" s="50"/>
      <c r="M241" s="179" t="e">
        <f>IF(VLOOKUP(J241,NP,32,FALSE)="","",IF(VLOOKUP(J241,NP,32,FALSE)=0,"",VLOOKUP(J241,NP,32,FALSE)))</f>
        <v>#REF!</v>
      </c>
      <c r="N241" s="51" t="e">
        <f>IF(VLOOKUP(J241,NP,33,FALSE)="","",IF(VLOOKUP(J241,NP,34,FALSE)=2,"",VLOOKUP(J241,NP,34,FALSE)))</f>
        <v>#REF!</v>
      </c>
      <c r="O241" s="51"/>
      <c r="P241" s="175" t="e">
        <f>IF(VLOOKUP(J241,NP,33,FALSE)="","",IF(VLOOKUP(J241,NP,33,FALSE)=0,"",VLOOKUP(J241,NP,33,FALSE)))</f>
        <v>#REF!</v>
      </c>
      <c r="Q241" s="52"/>
      <c r="R241" s="53" t="e">
        <f>IF(VLOOKUP(R238,NP,14,FALSE)=0,"",VLOOKUP(R238,NP,14,FALSE))</f>
        <v>#REF!</v>
      </c>
      <c r="S241" s="39" t="e">
        <f>IF(R241="","",CONCATENATE(VLOOKUP(R238,NP,15,FALSE),"  ",VLOOKUP(R238,NP,16,FALSE)))</f>
        <v>#REF!</v>
      </c>
      <c r="T241" s="39"/>
      <c r="U241" s="165"/>
      <c r="V241" s="39"/>
      <c r="W241" s="39"/>
      <c r="X241" s="165"/>
      <c r="Y241" s="39"/>
      <c r="Z241" s="43"/>
      <c r="AG241" s="47"/>
      <c r="AH241" s="43"/>
      <c r="AP241" s="55"/>
      <c r="AQ241" s="41"/>
      <c r="AR241" s="41"/>
      <c r="AS241" s="41"/>
      <c r="AT241" s="41"/>
      <c r="AU241" s="41"/>
      <c r="AV241" s="41"/>
      <c r="AW241" s="37"/>
      <c r="AX241" s="103"/>
    </row>
    <row r="242" spans="1:50" ht="12" customHeight="1">
      <c r="A242" s="32"/>
      <c r="B242" s="40"/>
      <c r="C242" s="115"/>
      <c r="D242" s="116"/>
      <c r="F242" s="116"/>
      <c r="G242" s="116"/>
      <c r="H242" s="192"/>
      <c r="I242" s="162"/>
      <c r="J242" s="41"/>
      <c r="K242" s="41"/>
      <c r="L242" s="41"/>
      <c r="M242" s="172"/>
      <c r="N242" s="41"/>
      <c r="O242" s="41"/>
      <c r="P242" s="172"/>
      <c r="Q242" s="64"/>
      <c r="R242" s="164">
        <v>22</v>
      </c>
      <c r="S242" s="132" t="e">
        <f>IF(R241="","",CONCATENATE(VLOOKUP(R238,NP,18,FALSE)," pts - ",VLOOKUP(R238,NP,21,FALSE)))</f>
        <v>#REF!</v>
      </c>
      <c r="T242" s="132"/>
      <c r="U242" s="176"/>
      <c r="V242" s="132"/>
      <c r="W242" s="132"/>
      <c r="X242" s="176"/>
      <c r="Y242" s="132"/>
      <c r="Z242" s="47"/>
      <c r="AG242" s="47"/>
      <c r="AH242" s="43"/>
      <c r="AP242" s="55"/>
      <c r="AQ242" s="41"/>
      <c r="AR242" s="41"/>
      <c r="AS242" s="41"/>
      <c r="AT242" s="41"/>
      <c r="AU242" s="41"/>
      <c r="AV242" s="41"/>
      <c r="AW242" s="37"/>
      <c r="AX242" s="103"/>
    </row>
    <row r="243" spans="1:50" ht="12" customHeight="1">
      <c r="A243" s="32"/>
      <c r="B243" s="40"/>
      <c r="C243" s="115"/>
      <c r="D243" s="116"/>
      <c r="F243" s="116"/>
      <c r="G243" s="116"/>
      <c r="H243" s="192"/>
      <c r="I243" s="163">
        <v>27</v>
      </c>
      <c r="J243" s="38" t="e">
        <f>IF(VLOOKUP(J241,NP,14,FALSE)=0,"",VLOOKUP(J241,NP,14,FALSE))</f>
        <v>#REF!</v>
      </c>
      <c r="K243" s="39" t="e">
        <f>IF(J243="","",CONCATENATE(VLOOKUP(J241,NP,15,FALSE),"  ",VLOOKUP(J241,NP,16,FALSE)))</f>
        <v>#REF!</v>
      </c>
      <c r="L243" s="3"/>
      <c r="M243" s="182"/>
      <c r="N243" s="3"/>
      <c r="O243" s="3"/>
      <c r="P243" s="182"/>
      <c r="Q243" s="4"/>
      <c r="R243" s="55"/>
      <c r="S243" s="125" t="e">
        <f>IF(R241="","",CONCATENATE(IF(VLOOKUP(J241,NP,23,FALSE)="","",IF(VLOOKUP(J241,NP,12,FALSE)=1,VLOOKUP(J241,NP,23,FALSE),-VLOOKUP(J241,NP,23,FALSE))),IF(VLOOKUP(J241,NP,24,FALSE)="","",CONCATENATE(" / ",IF(VLOOKUP(J241,NP,12,FALSE)=1,VLOOKUP(J241,NP,24,FALSE),-VLOOKUP(J241,NP,24,FALSE)))),IF(VLOOKUP(J241,NP,25,FALSE)="","",CONCATENATE(" / ",IF(VLOOKUP(J241,NP,12,FALSE)=1,VLOOKUP(J241,NP,25,FALSE),-VLOOKUP(J241,NP,25,FALSE)))),IF(VLOOKUP(J241,NP,26,FALSE)="","",CONCATENATE(" / ",IF(VLOOKUP(J241,NP,12,FALSE)=1,VLOOKUP(J241,NP,26,FALSE),-VLOOKUP(J241,NP,26,FALSE)))),IF(VLOOKUP(J241,NP,27,FALSE)="","",CONCATENATE(" / ",IF(VLOOKUP(J241,NP,12,FALSE)=1,VLOOKUP(J241,NP,27,FALSE),-VLOOKUP(J241,NP,27,FALSE)))),IF(VLOOKUP(J241,NP,28)="","",CONCATENATE(" / ",IF(VLOOKUP(J241,NP,12)=1,VLOOKUP(J241,NP,28),-VLOOKUP(J241,NP,28)))),IF(VLOOKUP(J241,NP,29)="","",CONCATENATE(" / ",IF(VLOOKUP(J241,NP,12)=1,VLOOKUP(J241,NP,29),-VLOOKUP(J241,NP,29))))))</f>
        <v>#REF!</v>
      </c>
      <c r="T243" s="125"/>
      <c r="U243" s="174"/>
      <c r="V243" s="125"/>
      <c r="W243" s="125"/>
      <c r="X243" s="174"/>
      <c r="Y243" s="125"/>
      <c r="Z243" s="47"/>
      <c r="AG243" s="47"/>
      <c r="AH243" s="43"/>
      <c r="AP243" s="55"/>
      <c r="AQ243" s="41"/>
      <c r="AR243" s="41"/>
      <c r="AS243" s="41"/>
      <c r="AT243" s="41"/>
      <c r="AU243" s="41"/>
      <c r="AV243" s="41"/>
      <c r="AW243" s="37"/>
      <c r="AX243" s="103"/>
    </row>
    <row r="244" spans="1:50" ht="12" customHeight="1">
      <c r="A244" s="32"/>
      <c r="B244" s="40"/>
      <c r="C244" s="115"/>
      <c r="D244" s="116"/>
      <c r="F244" s="116"/>
      <c r="G244" s="116"/>
      <c r="H244" s="192"/>
      <c r="I244" s="162"/>
      <c r="J244" s="2"/>
      <c r="K244" s="125" t="e">
        <f>IF(J243="","",CONCATENATE(VLOOKUP(J241,NP,18,FALSE)," pts - ",VLOOKUP(J241,NP,21,FALSE)))</f>
        <v>#REF!</v>
      </c>
      <c r="L244" s="125"/>
      <c r="M244" s="174"/>
      <c r="N244" s="125"/>
      <c r="O244" s="125"/>
      <c r="P244" s="174"/>
      <c r="Q244" s="125"/>
      <c r="R244" s="26"/>
      <c r="S244" s="41"/>
      <c r="T244" s="41"/>
      <c r="U244" s="172"/>
      <c r="V244" s="41"/>
      <c r="W244" s="41"/>
      <c r="X244" s="172"/>
      <c r="Y244" s="41"/>
      <c r="Z244" s="60">
        <v>54</v>
      </c>
      <c r="AA244" s="50" t="s">
        <v>59</v>
      </c>
      <c r="AB244" s="50"/>
      <c r="AC244" s="179" t="e">
        <f>IF(VLOOKUP(Z244,NP,32,FALSE)="","",IF(VLOOKUP(Z244,NP,32,FALSE)=0,"",VLOOKUP(Z244,NP,32,FALSE)))</f>
        <v>#REF!</v>
      </c>
      <c r="AD244" s="51" t="e">
        <f>IF(VLOOKUP(Z244,NP,33,FALSE)="","",IF(VLOOKUP(Z244,NP,34,FALSE)=2,"",VLOOKUP(Z244,NP,34,FALSE)))</f>
        <v>#REF!</v>
      </c>
      <c r="AE244" s="51"/>
      <c r="AF244" s="175" t="e">
        <f>IF(VLOOKUP(Z244,NP,33,FALSE)="","",IF(VLOOKUP(Z244,NP,33,FALSE)=0,"",VLOOKUP(Z244,NP,33,FALSE)))</f>
        <v>#REF!</v>
      </c>
      <c r="AG244" s="52"/>
      <c r="AH244" s="53" t="e">
        <f>IF(VLOOKUP(AH232,NP,14,FALSE)=0,"",VLOOKUP(AH232,NP,14,FALSE))</f>
        <v>#REF!</v>
      </c>
      <c r="AI244" s="39" t="e">
        <f>IF(AH244="","",CONCATENATE(VLOOKUP(AH232,NP,15,FALSE),"  ",VLOOKUP(AH232,NP,16,FALSE)))</f>
        <v>#REF!</v>
      </c>
      <c r="AJ244" s="39"/>
      <c r="AK244" s="165"/>
      <c r="AL244" s="39"/>
      <c r="AM244" s="39"/>
      <c r="AN244" s="165"/>
      <c r="AO244" s="39"/>
      <c r="AP244" s="55"/>
      <c r="AQ244" s="41"/>
      <c r="AR244" s="41"/>
      <c r="AS244" s="41"/>
      <c r="AT244" s="41"/>
      <c r="AU244" s="41"/>
      <c r="AV244" s="41"/>
      <c r="AW244" s="37"/>
      <c r="AX244" s="103"/>
    </row>
    <row r="245" spans="1:50" ht="12" customHeight="1">
      <c r="A245" s="32"/>
      <c r="B245" s="40"/>
      <c r="C245" s="115"/>
      <c r="D245" s="116"/>
      <c r="F245" s="116"/>
      <c r="G245" s="116"/>
      <c r="H245" s="192"/>
      <c r="I245" s="163">
        <v>26</v>
      </c>
      <c r="J245" s="38" t="e">
        <f>IF(VLOOKUP(J247,NP,4,FALSE)=0,"",VLOOKUP(J247,NP,4,FALSE))</f>
        <v>#REF!</v>
      </c>
      <c r="K245" s="39" t="e">
        <f>IF(J245="","",CONCATENATE(VLOOKUP(J247,NP,5,FALSE),"  ",VLOOKUP(J247,NP,6,FALSE)))</f>
        <v>#REF!</v>
      </c>
      <c r="L245" s="39"/>
      <c r="M245" s="165"/>
      <c r="N245" s="39"/>
      <c r="O245" s="39"/>
      <c r="P245" s="165"/>
      <c r="Q245" s="39"/>
      <c r="R245" s="26"/>
      <c r="S245" s="41"/>
      <c r="T245" s="41"/>
      <c r="U245" s="172"/>
      <c r="V245" s="41"/>
      <c r="W245" s="41"/>
      <c r="X245" s="172"/>
      <c r="Y245" s="41"/>
      <c r="AG245" s="47"/>
      <c r="AH245" s="164">
        <v>18</v>
      </c>
      <c r="AI245" s="132" t="e">
        <f>IF(AH244="","",CONCATENATE(VLOOKUP(AH232,NP,18,FALSE)," pts - ",VLOOKUP(AH232,NP,21,FALSE)))</f>
        <v>#REF!</v>
      </c>
      <c r="AJ245" s="132"/>
      <c r="AK245" s="176"/>
      <c r="AL245" s="132"/>
      <c r="AM245" s="132"/>
      <c r="AN245" s="176"/>
      <c r="AO245" s="132"/>
      <c r="AP245" s="26"/>
      <c r="AQ245" s="41"/>
      <c r="AR245" s="41"/>
      <c r="AS245" s="41"/>
      <c r="AT245" s="41"/>
      <c r="AU245" s="41"/>
      <c r="AV245" s="41"/>
      <c r="AW245" s="37"/>
      <c r="AX245" s="103"/>
    </row>
    <row r="246" spans="1:50" ht="12" customHeight="1">
      <c r="A246" s="32"/>
      <c r="B246" s="40"/>
      <c r="C246" s="115"/>
      <c r="D246" s="116"/>
      <c r="F246" s="116"/>
      <c r="G246" s="116"/>
      <c r="H246" s="192"/>
      <c r="I246" s="162"/>
      <c r="J246" s="41"/>
      <c r="K246" s="125" t="e">
        <f>IF(J245="","",CONCATENATE(VLOOKUP(J247,NP,8,FALSE)," pts - ",VLOOKUP(J247,NP,11,FALSE)))</f>
        <v>#REF!</v>
      </c>
      <c r="L246" s="125"/>
      <c r="M246" s="174"/>
      <c r="N246" s="125"/>
      <c r="O246" s="125"/>
      <c r="P246" s="174"/>
      <c r="Q246" s="125"/>
      <c r="R246" s="164">
        <v>23</v>
      </c>
      <c r="S246" s="1"/>
      <c r="T246" s="6"/>
      <c r="U246" s="178"/>
      <c r="V246" s="6"/>
      <c r="W246" s="6"/>
      <c r="X246" s="178"/>
      <c r="Y246" s="7"/>
      <c r="AG246" s="47"/>
      <c r="AH246" s="55"/>
      <c r="AI246" s="125" t="e">
        <f>IF(AH244="","",CONCATENATE(IF(VLOOKUP(Z244,NP,23,FALSE)="","",IF(VLOOKUP(Z244,NP,12,FALSE)=1,VLOOKUP(Z244,NP,23,FALSE),-VLOOKUP(Z244,NP,23,FALSE))),IF(VLOOKUP(Z244,NP,24,FALSE)="","",CONCATENATE(" / ",IF(VLOOKUP(Z244,NP,12,FALSE)=1,VLOOKUP(Z244,NP,24,FALSE),-VLOOKUP(Z244,NP,24,FALSE)))),IF(VLOOKUP(Z244,NP,25,FALSE)="","",CONCATENATE(" / ",IF(VLOOKUP(Z244,NP,12,FALSE)=1,VLOOKUP(Z244,NP,25,FALSE),-VLOOKUP(Z244,NP,25,FALSE)))),IF(VLOOKUP(Z244,NP,26,FALSE)="","",CONCATENATE(" / ",IF(VLOOKUP(Z244,NP,12,FALSE)=1,VLOOKUP(Z244,NP,26,FALSE),-VLOOKUP(Z244,NP,26,FALSE)))),IF(VLOOKUP(Z244,NP,27,FALSE)="","",CONCATENATE(" / ",IF(VLOOKUP(Z244,NP,12,FALSE)=1,VLOOKUP(Z244,NP,27,FALSE),-VLOOKUP(Z244,NP,27,FALSE)))),IF(VLOOKUP(Z244,NP,28)="","",CONCATENATE(" / ",IF(VLOOKUP(Z244,NP,12)=1,VLOOKUP(Z244,NP,28),-VLOOKUP(Z244,NP,28)))),IF(VLOOKUP(Z244,NP,29)="","",CONCATENATE(" / ",IF(VLOOKUP(Z244,NP,12)=1,VLOOKUP(Z244,NP,29),-VLOOKUP(Z244,NP,29))))))</f>
        <v>#REF!</v>
      </c>
      <c r="AJ246" s="125"/>
      <c r="AK246" s="174"/>
      <c r="AL246" s="125"/>
      <c r="AM246" s="125"/>
      <c r="AN246" s="174"/>
      <c r="AO246" s="125"/>
      <c r="AP246" s="38" t="e">
        <f>IF(AND(VLOOKUP(AH232,NP,12,FALSE)=0,VLOOKUP(AH232,NP,22,FALSE)=0),"",IF(VLOOKUP(AH232,NP,12,FALSE)=0,VLOOKUP(AH232,NP,4,FALSE),IF(VLOOKUP(AH232,NP,22,FALSE)=0,VLOOKUP(AH232,NP,14,FALSE),"")))</f>
        <v>#REF!</v>
      </c>
      <c r="AQ246" s="39" t="e">
        <f>IF(AP246="","",IF(VLOOKUP(AH232,NP,12,FALSE)=0,CONCATENATE(VLOOKUP(AH232,NP,5,FALSE),"  ",VLOOKUP(AH232,NP,6,FALSE)),IF(VLOOKUP(AH232,NP,22,FALSE)=0,CONCATENATE(VLOOKUP(AH232,NP,15,FALSE),"  ",VLOOKUP(AH232,NP,16,FALSE)),"")))</f>
        <v>#REF!</v>
      </c>
      <c r="AR246" s="39"/>
      <c r="AS246" s="39"/>
      <c r="AT246" s="39"/>
      <c r="AU246" s="39"/>
      <c r="AV246" s="39"/>
      <c r="AW246" s="39"/>
      <c r="AX246" s="45" t="s">
        <v>34</v>
      </c>
    </row>
    <row r="247" spans="1:50" ht="12" customHeight="1">
      <c r="A247" s="32"/>
      <c r="B247" s="40"/>
      <c r="C247" s="115"/>
      <c r="D247" s="116"/>
      <c r="F247" s="116"/>
      <c r="G247" s="116"/>
      <c r="H247" s="192"/>
      <c r="I247" s="162"/>
      <c r="J247" s="144">
        <v>47</v>
      </c>
      <c r="K247" s="50" t="s">
        <v>59</v>
      </c>
      <c r="L247" s="50"/>
      <c r="M247" s="179" t="e">
        <f>IF(VLOOKUP(J247,NP,32,FALSE)="","",IF(VLOOKUP(J247,NP,32,FALSE)=0,"",VLOOKUP(J247,NP,32,FALSE)))</f>
        <v>#REF!</v>
      </c>
      <c r="N247" s="51" t="e">
        <f>IF(VLOOKUP(J247,NP,33,FALSE)="","",IF(VLOOKUP(J247,NP,34,FALSE)=2,"",VLOOKUP(J247,NP,34,FALSE)))</f>
        <v>#REF!</v>
      </c>
      <c r="O247" s="51"/>
      <c r="P247" s="175" t="e">
        <f>IF(VLOOKUP(J247,NP,33,FALSE)="","",IF(VLOOKUP(J247,NP,33,FALSE)=0,"",VLOOKUP(J247,NP,33,FALSE)))</f>
        <v>#REF!</v>
      </c>
      <c r="Q247" s="52"/>
      <c r="R247" s="53" t="e">
        <f>IF(VLOOKUP(R250,NP,4,FALSE)=0,"",VLOOKUP(R250,NP,4,FALSE))</f>
        <v>#REF!</v>
      </c>
      <c r="S247" s="39" t="e">
        <f>IF(R247="","",CONCATENATE(VLOOKUP(R250,NP,5,FALSE),"  ",VLOOKUP(R250,NP,6,FALSE)))</f>
        <v>#REF!</v>
      </c>
      <c r="T247" s="39"/>
      <c r="U247" s="165"/>
      <c r="V247" s="39"/>
      <c r="W247" s="39"/>
      <c r="X247" s="165"/>
      <c r="Y247" s="39"/>
      <c r="AG247" s="47"/>
      <c r="AH247" s="43"/>
      <c r="AO247" s="47"/>
      <c r="AP247" s="64"/>
      <c r="AQ247" s="125" t="e">
        <f>IF(AP246="","",IF(VLOOKUP(AH232,NP,12,FALSE)=0,CONCATENATE(VLOOKUP(AH232,NP,8,FALSE)," pts - ",VLOOKUP(AH232,NP,11,FALSE)),IF(VLOOKUP(AH232,NP,22,FALSE)=0,CONCATENATE(VLOOKUP(AH232,NP,18,FALSE)," pts - ",VLOOKUP(AH232,NP,21,FALSE)),"")))</f>
        <v>#REF!</v>
      </c>
      <c r="AR247" s="125"/>
      <c r="AS247" s="125"/>
      <c r="AT247" s="125"/>
      <c r="AU247" s="125"/>
      <c r="AV247" s="125"/>
      <c r="AW247" s="125"/>
      <c r="AX247" s="48"/>
    </row>
    <row r="248" spans="1:50" ht="12" customHeight="1">
      <c r="A248" s="32"/>
      <c r="B248" s="40"/>
      <c r="C248" s="115"/>
      <c r="D248" s="116"/>
      <c r="F248" s="116"/>
      <c r="G248" s="116"/>
      <c r="H248" s="192"/>
      <c r="I248" s="162"/>
      <c r="J248" s="41"/>
      <c r="K248" s="41"/>
      <c r="L248" s="41"/>
      <c r="M248" s="172"/>
      <c r="N248" s="41"/>
      <c r="O248" s="41"/>
      <c r="P248" s="172"/>
      <c r="Q248" s="64"/>
      <c r="R248" s="54"/>
      <c r="S248" s="125" t="e">
        <f>IF(R247="","",CONCATENATE(VLOOKUP(R250,NP,8,FALSE)," pts - ",VLOOKUP(R250,NP,11,FALSE)))</f>
        <v>#REF!</v>
      </c>
      <c r="T248" s="125"/>
      <c r="U248" s="174"/>
      <c r="V248" s="125"/>
      <c r="W248" s="125"/>
      <c r="X248" s="174"/>
      <c r="Y248" s="125"/>
      <c r="Z248" s="43"/>
      <c r="AG248" s="47"/>
      <c r="AH248" s="43"/>
      <c r="AO248" s="47"/>
      <c r="AP248" s="41"/>
      <c r="AQ248" s="41"/>
      <c r="AR248" s="41"/>
      <c r="AS248" s="41"/>
      <c r="AT248" s="41"/>
      <c r="AU248" s="41"/>
      <c r="AV248" s="41"/>
      <c r="AW248" s="41"/>
      <c r="AX248" s="41"/>
    </row>
    <row r="249" spans="1:50" ht="12" customHeight="1">
      <c r="A249" s="32"/>
      <c r="B249" s="40"/>
      <c r="C249" s="119"/>
      <c r="D249" s="120"/>
      <c r="E249" s="193"/>
      <c r="F249" s="120"/>
      <c r="G249" s="120"/>
      <c r="H249" s="193"/>
      <c r="I249" s="163">
        <v>23</v>
      </c>
      <c r="J249" s="38" t="e">
        <f>IF(AND(VLOOKUP(B82,NP,12,FALSE)=0,VLOOKUP(B82,NP,22,FALSE)=0),"",IF(VLOOKUP(B82,NP,12,FALSE)=0,VLOOKUP(B82,NP,4,FALSE),IF(VLOOKUP(B82,NP,22,FALSE)=0,VLOOKUP(B82,NP,14,FALSE),"")))</f>
        <v>#REF!</v>
      </c>
      <c r="K249" s="39" t="e">
        <f>IF(J249="","",IF(VLOOKUP(B82,NP,12,FALSE)=0,CONCATENATE(VLOOKUP(B82,NP,5,FALSE),"  ",VLOOKUP(B82,NP,6,FALSE)),IF(VLOOKUP(B82,NP,22,FALSE)=0,CONCATENATE(VLOOKUP(B82,NP,15,FALSE),"  ",VLOOKUP(B82,NP,16,FALSE)),"")))</f>
        <v>#REF!</v>
      </c>
      <c r="L249" s="39"/>
      <c r="M249" s="165"/>
      <c r="N249" s="39"/>
      <c r="O249" s="39"/>
      <c r="P249" s="165"/>
      <c r="Q249" s="39"/>
      <c r="R249" s="55"/>
      <c r="S249" s="125" t="e">
        <f>IF(R247="","",CONCATENATE(IF(VLOOKUP(J247,NP,23,FALSE)="","",IF(VLOOKUP(J247,NP,12,FALSE)=1,VLOOKUP(J247,NP,23,FALSE),-VLOOKUP(J247,NP,23,FALSE))),IF(VLOOKUP(J247,NP,24,FALSE)="","",CONCATENATE(" / ",IF(VLOOKUP(J247,NP,12,FALSE)=1,VLOOKUP(J247,NP,24,FALSE),-VLOOKUP(J247,NP,24,FALSE)))),IF(VLOOKUP(J247,NP,25,FALSE)="","",CONCATENATE(" / ",IF(VLOOKUP(J247,NP,12,FALSE)=1,VLOOKUP(J247,NP,25,FALSE),-VLOOKUP(J247,NP,25,FALSE)))),IF(VLOOKUP(J247,NP,26,FALSE)="","",CONCATENATE(" / ",IF(VLOOKUP(J247,NP,12,FALSE)=1,VLOOKUP(J247,NP,26,FALSE),-VLOOKUP(J247,NP,26,FALSE)))),IF(VLOOKUP(J247,NP,27,FALSE)="","",CONCATENATE(" / ",IF(VLOOKUP(J247,NP,12,FALSE)=1,VLOOKUP(J247,NP,27,FALSE),-VLOOKUP(J247,NP,27,FALSE)))),IF(VLOOKUP(J247,NP,28)="","",CONCATENATE(" / ",IF(VLOOKUP(J247,NP,12)=1,VLOOKUP(J247,NP,28),-VLOOKUP(J247,NP,28)))),IF(VLOOKUP(J247,NP,29)="","",CONCATENATE(" / ",IF(VLOOKUP(J247,NP,12)=1,VLOOKUP(J247,NP,29),-VLOOKUP(J247,NP,29))))))</f>
        <v>#REF!</v>
      </c>
      <c r="T249" s="125"/>
      <c r="U249" s="174"/>
      <c r="V249" s="125"/>
      <c r="W249" s="125"/>
      <c r="X249" s="174"/>
      <c r="Y249" s="125"/>
      <c r="Z249" s="43"/>
      <c r="AA249" s="61"/>
      <c r="AB249" s="61"/>
      <c r="AC249" s="177"/>
      <c r="AD249" s="61"/>
      <c r="AE249" s="61"/>
      <c r="AF249" s="177"/>
      <c r="AG249" s="47"/>
      <c r="AH249" s="43"/>
      <c r="AO249" s="47"/>
      <c r="AX249" s="32"/>
    </row>
    <row r="250" spans="1:50" ht="12" customHeight="1">
      <c r="A250" s="32"/>
      <c r="B250" s="40"/>
      <c r="C250" s="115"/>
      <c r="D250" s="116"/>
      <c r="F250" s="116"/>
      <c r="G250" s="116"/>
      <c r="H250" s="192"/>
      <c r="I250" s="162"/>
      <c r="J250" s="64"/>
      <c r="K250" s="125" t="e">
        <f>IF(J249="","",IF(VLOOKUP(B82,NP,12,FALSE)=0,CONCATENATE(VLOOKUP(B82,NP,8,FALSE)," pts - ",VLOOKUP(B82,NP,11,FALSE)),IF(VLOOKUP(B82,NP,22,FALSE)=0,CONCATENATE(VLOOKUP(B82,NP,18,FALSE)," pts - ",VLOOKUP(B82,NP,21,FALSE)),"")))</f>
        <v>#REF!</v>
      </c>
      <c r="L250" s="125"/>
      <c r="M250" s="174"/>
      <c r="N250" s="125"/>
      <c r="O250" s="125"/>
      <c r="P250" s="174"/>
      <c r="Q250" s="125"/>
      <c r="R250" s="25">
        <v>52</v>
      </c>
      <c r="S250" s="50" t="s">
        <v>59</v>
      </c>
      <c r="T250" s="50"/>
      <c r="U250" s="179" t="e">
        <f>IF(VLOOKUP(R250,NP,32,FALSE)="","",IF(VLOOKUP(R250,NP,32,FALSE)=0,"",VLOOKUP(R250,NP,32,FALSE)))</f>
        <v>#REF!</v>
      </c>
      <c r="V250" s="51" t="e">
        <f>IF(VLOOKUP(R250,NP,33,FALSE)="","",IF(VLOOKUP(R250,NP,34,FALSE)=2,"",VLOOKUP(R250,NP,34,FALSE)))</f>
        <v>#REF!</v>
      </c>
      <c r="W250" s="51"/>
      <c r="X250" s="175" t="e">
        <f>IF(VLOOKUP(R250,NP,33,FALSE)="","",IF(VLOOKUP(R250,NP,33,FALSE)=0,"",VLOOKUP(R250,NP,33,FALSE)))</f>
        <v>#REF!</v>
      </c>
      <c r="Y250" s="52"/>
      <c r="Z250" s="53" t="e">
        <f>IF(VLOOKUP(Z244,NP,14,FALSE)=0,"",VLOOKUP(Z244,NP,14,FALSE))</f>
        <v>#REF!</v>
      </c>
      <c r="AA250" s="39" t="e">
        <f>IF(Z250="","",CONCATENATE(VLOOKUP(Z244,NP,15,FALSE),"  ",VLOOKUP(Z244,NP,16,FALSE)))</f>
        <v>#REF!</v>
      </c>
      <c r="AB250" s="39"/>
      <c r="AC250" s="165"/>
      <c r="AD250" s="39"/>
      <c r="AE250" s="39"/>
      <c r="AF250" s="165"/>
      <c r="AG250" s="39"/>
      <c r="AH250" s="43"/>
      <c r="AO250" s="47"/>
      <c r="AX250" s="32"/>
    </row>
    <row r="251" spans="1:50" ht="12" customHeight="1">
      <c r="A251" s="32"/>
      <c r="B251" s="40"/>
      <c r="C251" s="119"/>
      <c r="D251" s="120"/>
      <c r="E251" s="193"/>
      <c r="F251" s="120"/>
      <c r="G251" s="120"/>
      <c r="H251" s="193"/>
      <c r="I251" s="163">
        <v>18</v>
      </c>
      <c r="J251" s="38" t="e">
        <f>IF(AND(VLOOKUP(B88,NP,12,FALSE)=0,VLOOKUP(B88,NP,22,FALSE)=0),"",IF(VLOOKUP(B88,NP,12,FALSE)=0,VLOOKUP(B88,NP,4,FALSE),IF(VLOOKUP(B88,NP,22,FALSE)=0,VLOOKUP(B88,NP,14,FALSE),"")))</f>
        <v>#REF!</v>
      </c>
      <c r="K251" s="39" t="e">
        <f>IF(J251="","",IF(VLOOKUP(B88,NP,12,FALSE)=0,CONCATENATE(VLOOKUP(B88,NP,5,FALSE),"  ",VLOOKUP(B88,NP,6,FALSE)),IF(VLOOKUP(B88,NP,22,FALSE)=0,CONCATENATE(VLOOKUP(B88,NP,15,FALSE),"  ",VLOOKUP(B88,NP,16,FALSE)),"")))</f>
        <v>#REF!</v>
      </c>
      <c r="L251" s="39"/>
      <c r="M251" s="165"/>
      <c r="N251" s="39"/>
      <c r="O251" s="39"/>
      <c r="P251" s="165"/>
      <c r="Q251" s="39"/>
      <c r="R251" s="5"/>
      <c r="S251" s="6"/>
      <c r="T251" s="6"/>
      <c r="U251" s="178"/>
      <c r="V251" s="6"/>
      <c r="W251" s="6"/>
      <c r="X251" s="178"/>
      <c r="Y251" s="7"/>
      <c r="Z251" s="164">
        <v>18</v>
      </c>
      <c r="AA251" s="132" t="e">
        <f>IF(Z250="","",CONCATENATE(VLOOKUP(Z244,NP,18,FALSE)," pts - ",VLOOKUP(Z244,NP,21,FALSE)))</f>
        <v>#REF!</v>
      </c>
      <c r="AB251" s="132"/>
      <c r="AC251" s="176"/>
      <c r="AD251" s="132"/>
      <c r="AE251" s="132"/>
      <c r="AF251" s="176"/>
      <c r="AG251" s="132"/>
      <c r="AH251" s="26"/>
      <c r="AI251" s="41"/>
      <c r="AJ251" s="41"/>
      <c r="AK251" s="172"/>
      <c r="AL251" s="41"/>
      <c r="AM251" s="41"/>
      <c r="AN251" s="172"/>
      <c r="AO251" s="47"/>
      <c r="AX251" s="32"/>
    </row>
    <row r="252" spans="1:50" ht="12" customHeight="1">
      <c r="A252" s="32"/>
      <c r="I252" s="162"/>
      <c r="J252" s="64"/>
      <c r="K252" s="125" t="e">
        <f>IF(J251="","",IF(VLOOKUP(B88,NP,12,FALSE)=0,CONCATENATE(VLOOKUP(B88,NP,8,FALSE)," pts - ",VLOOKUP(B88,NP,11,FALSE)),IF(VLOOKUP(B88,NP,22,FALSE)=0,CONCATENATE(VLOOKUP(B88,NP,18,FALSE)," pts - ",VLOOKUP(B88,NP,21,FALSE)),"")))</f>
        <v>#REF!</v>
      </c>
      <c r="L252" s="125"/>
      <c r="M252" s="174"/>
      <c r="N252" s="125"/>
      <c r="O252" s="125"/>
      <c r="P252" s="174"/>
      <c r="Q252" s="125"/>
      <c r="R252" s="8"/>
      <c r="S252" s="1"/>
      <c r="T252" s="6"/>
      <c r="U252" s="178"/>
      <c r="V252" s="6"/>
      <c r="W252" s="6"/>
      <c r="X252" s="178"/>
      <c r="Y252" s="7"/>
      <c r="Z252" s="55"/>
      <c r="AA252" s="125" t="e">
        <f>IF(Z250="","",CONCATENATE(IF(VLOOKUP(R250,NP,23,FALSE)="","",IF(VLOOKUP(R250,NP,12,FALSE)=1,VLOOKUP(R250,NP,23,FALSE),-VLOOKUP(R250,NP,23,FALSE))),IF(VLOOKUP(R250,NP,24,FALSE)="","",CONCATENATE(" / ",IF(VLOOKUP(R250,NP,12,FALSE)=1,VLOOKUP(R250,NP,24,FALSE),-VLOOKUP(R250,NP,24,FALSE)))),IF(VLOOKUP(R250,NP,25,FALSE)="","",CONCATENATE(" / ",IF(VLOOKUP(R250,NP,12,FALSE)=1,VLOOKUP(R250,NP,25,FALSE),-VLOOKUP(R250,NP,25,FALSE)))),IF(VLOOKUP(R250,NP,26,FALSE)="","",CONCATENATE(" / ",IF(VLOOKUP(R250,NP,12,FALSE)=1,VLOOKUP(R250,NP,26,FALSE),-VLOOKUP(R250,NP,26,FALSE)))),IF(VLOOKUP(R250,NP,27,FALSE)="","",CONCATENATE(" / ",IF(VLOOKUP(R250,NP,12,FALSE)=1,VLOOKUP(R250,NP,27,FALSE),-VLOOKUP(R250,NP,27,FALSE)))),IF(VLOOKUP(R250,NP,28)="","",CONCATENATE(" / ",IF(VLOOKUP(R250,NP,12)=1,VLOOKUP(R250,NP,28),-VLOOKUP(R250,NP,28)))),IF(VLOOKUP(R250,NP,29)="","",CONCATENATE(" / ",IF(VLOOKUP(R250,NP,12)=1,VLOOKUP(R250,NP,29),-VLOOKUP(R250,NP,29))))))</f>
        <v>#REF!</v>
      </c>
      <c r="AB252" s="125"/>
      <c r="AC252" s="174"/>
      <c r="AD252" s="125"/>
      <c r="AE252" s="125"/>
      <c r="AF252" s="174"/>
      <c r="AG252" s="125"/>
      <c r="AO252" s="47"/>
      <c r="AX252" s="32"/>
    </row>
    <row r="253" spans="1:50" ht="12" customHeight="1">
      <c r="A253" s="32"/>
      <c r="I253" s="162"/>
      <c r="J253" s="144">
        <v>48</v>
      </c>
      <c r="K253" s="50" t="s">
        <v>59</v>
      </c>
      <c r="L253" s="50"/>
      <c r="M253" s="179" t="e">
        <f>IF(VLOOKUP(J253,NP,32,FALSE)="","",IF(VLOOKUP(J253,NP,32,FALSE)=0,"",VLOOKUP(J253,NP,32,FALSE)))</f>
        <v>#REF!</v>
      </c>
      <c r="N253" s="51" t="e">
        <f>IF(VLOOKUP(J253,NP,33,FALSE)="","",IF(VLOOKUP(J253,NP,34,FALSE)=2,"",VLOOKUP(J253,NP,34,FALSE)))</f>
        <v>#REF!</v>
      </c>
      <c r="O253" s="51"/>
      <c r="P253" s="175" t="e">
        <f>IF(VLOOKUP(J253,NP,33,FALSE)="","",IF(VLOOKUP(J253,NP,33,FALSE)=0,"",VLOOKUP(J253,NP,33,FALSE)))</f>
        <v>#REF!</v>
      </c>
      <c r="Q253" s="52"/>
      <c r="R253" s="53" t="e">
        <f>IF(VLOOKUP(R250,NP,14,FALSE)=0,"",VLOOKUP(R250,NP,14,FALSE))</f>
        <v>#REF!</v>
      </c>
      <c r="S253" s="39" t="e">
        <f>IF(R253="","",CONCATENATE(VLOOKUP(R250,NP,15,FALSE),"  ",VLOOKUP(R250,NP,16,FALSE)))</f>
        <v>#REF!</v>
      </c>
      <c r="T253" s="39"/>
      <c r="U253" s="165"/>
      <c r="V253" s="39"/>
      <c r="W253" s="39"/>
      <c r="X253" s="165"/>
      <c r="Y253" s="39"/>
      <c r="Z253" s="55"/>
      <c r="AA253" s="41"/>
      <c r="AB253" s="41"/>
      <c r="AC253" s="172"/>
      <c r="AD253" s="41"/>
      <c r="AE253" s="41"/>
      <c r="AF253" s="172"/>
      <c r="AG253" s="41"/>
      <c r="AH253" s="26"/>
      <c r="AI253" s="41"/>
      <c r="AJ253" s="41"/>
      <c r="AK253" s="172"/>
      <c r="AL253" s="41"/>
      <c r="AM253" s="41"/>
      <c r="AN253" s="172"/>
      <c r="AO253" s="47"/>
      <c r="AX253" s="32"/>
    </row>
    <row r="254" spans="1:50" ht="12" customHeight="1">
      <c r="A254" s="32"/>
      <c r="I254" s="162"/>
      <c r="J254" s="41"/>
      <c r="K254" s="41"/>
      <c r="L254" s="41"/>
      <c r="M254" s="172"/>
      <c r="N254" s="41"/>
      <c r="O254" s="41"/>
      <c r="P254" s="172"/>
      <c r="Q254" s="64"/>
      <c r="R254" s="164">
        <v>18</v>
      </c>
      <c r="S254" s="132" t="e">
        <f>IF(R253="","",CONCATENATE(VLOOKUP(R250,NP,18,FALSE)," pts - ",VLOOKUP(R250,NP,21,FALSE)))</f>
        <v>#REF!</v>
      </c>
      <c r="T254" s="132"/>
      <c r="U254" s="176"/>
      <c r="V254" s="132"/>
      <c r="W254" s="132"/>
      <c r="X254" s="176"/>
      <c r="Y254" s="132"/>
      <c r="Z254" s="26"/>
      <c r="AA254" s="85"/>
      <c r="AB254" s="64"/>
      <c r="AC254" s="191"/>
      <c r="AD254" s="64"/>
      <c r="AE254" s="64"/>
      <c r="AF254" s="191"/>
      <c r="AG254" s="41"/>
      <c r="AH254" s="26"/>
      <c r="AO254" s="47"/>
      <c r="AX254" s="32"/>
    </row>
    <row r="255" spans="1:50" ht="12" customHeight="1">
      <c r="A255" s="32"/>
      <c r="G255" s="143"/>
      <c r="I255" s="163">
        <v>31</v>
      </c>
      <c r="J255" s="38" t="e">
        <f>IF(VLOOKUP(J253,NP,14,FALSE)=0,"",VLOOKUP(J253,NP,14,FALSE))</f>
        <v>#REF!</v>
      </c>
      <c r="K255" s="39" t="e">
        <f>IF(J255="","",CONCATENATE(VLOOKUP(J253,NP,15,FALSE),"  ",VLOOKUP(J253,NP,16,FALSE)))</f>
        <v>#REF!</v>
      </c>
      <c r="L255" s="3"/>
      <c r="M255" s="182"/>
      <c r="N255" s="3"/>
      <c r="O255" s="3"/>
      <c r="P255" s="182"/>
      <c r="Q255" s="4"/>
      <c r="R255" s="55"/>
      <c r="S255" s="125" t="e">
        <f>IF(R253="","",CONCATENATE(IF(VLOOKUP(J253,NP,23,FALSE)="","",IF(VLOOKUP(J253,NP,12,FALSE)=1,VLOOKUP(J253,NP,23,FALSE),-VLOOKUP(J253,NP,23,FALSE))),IF(VLOOKUP(J253,NP,24,FALSE)="","",CONCATENATE(" / ",IF(VLOOKUP(J253,NP,12,FALSE)=1,VLOOKUP(J253,NP,24,FALSE),-VLOOKUP(J253,NP,24,FALSE)))),IF(VLOOKUP(J253,NP,25,FALSE)="","",CONCATENATE(" / ",IF(VLOOKUP(J253,NP,12,FALSE)=1,VLOOKUP(J253,NP,25,FALSE),-VLOOKUP(J253,NP,25,FALSE)))),IF(VLOOKUP(J253,NP,26,FALSE)="","",CONCATENATE(" / ",IF(VLOOKUP(J253,NP,12,FALSE)=1,VLOOKUP(J253,NP,26,FALSE),-VLOOKUP(J253,NP,26,FALSE)))),IF(VLOOKUP(J253,NP,27,FALSE)="","",CONCATENATE(" / ",IF(VLOOKUP(J253,NP,12,FALSE)=1,VLOOKUP(J253,NP,27,FALSE),-VLOOKUP(J253,NP,27,FALSE)))),IF(VLOOKUP(J253,NP,28)="","",CONCATENATE(" / ",IF(VLOOKUP(J253,NP,12)=1,VLOOKUP(J253,NP,28),-VLOOKUP(J253,NP,28)))),IF(VLOOKUP(J253,NP,29)="","",CONCATENATE(" / ",IF(VLOOKUP(J253,NP,12)=1,VLOOKUP(J253,NP,29),-VLOOKUP(J253,NP,29))))))</f>
        <v>#REF!</v>
      </c>
      <c r="T255" s="125"/>
      <c r="U255" s="174"/>
      <c r="V255" s="125"/>
      <c r="W255" s="125"/>
      <c r="X255" s="174"/>
      <c r="Y255" s="125"/>
      <c r="Z255" s="26"/>
      <c r="AA255" s="85"/>
      <c r="AB255" s="64"/>
      <c r="AC255" s="191"/>
      <c r="AD255" s="64"/>
      <c r="AE255" s="64"/>
      <c r="AF255" s="191"/>
      <c r="AG255" s="41"/>
      <c r="AH255" s="26"/>
      <c r="AX255" s="32"/>
    </row>
    <row r="256" spans="1:50" ht="12" customHeight="1">
      <c r="A256" s="32"/>
      <c r="I256" s="82"/>
      <c r="J256" s="2"/>
      <c r="K256" s="125" t="e">
        <f>IF(J255="","",CONCATENATE(VLOOKUP(J253,NP,18,FALSE)," pts - ",VLOOKUP(J253,NP,21,FALSE)))</f>
        <v>#REF!</v>
      </c>
      <c r="L256" s="125"/>
      <c r="M256" s="174"/>
      <c r="N256" s="125"/>
      <c r="O256" s="125"/>
      <c r="P256" s="174"/>
      <c r="Q256" s="125"/>
      <c r="R256" s="26"/>
      <c r="S256" s="85"/>
      <c r="T256" s="64"/>
      <c r="U256" s="191"/>
      <c r="V256" s="64"/>
      <c r="W256" s="64"/>
      <c r="X256" s="191"/>
      <c r="Y256" s="41"/>
      <c r="Z256" s="26"/>
      <c r="AA256" s="85"/>
      <c r="AB256" s="64"/>
      <c r="AC256" s="191"/>
      <c r="AD256" s="64"/>
      <c r="AE256" s="64"/>
      <c r="AF256" s="191"/>
      <c r="AG256" s="41"/>
      <c r="AH256" s="26"/>
      <c r="AX256" s="32"/>
    </row>
    <row r="257" spans="1:50" ht="12" customHeight="1">
      <c r="A257" s="32"/>
      <c r="I257" s="82"/>
      <c r="J257" s="26"/>
      <c r="K257" s="147"/>
      <c r="L257" s="148"/>
      <c r="M257" s="199"/>
      <c r="N257" s="148"/>
      <c r="O257" s="148"/>
      <c r="P257" s="199"/>
      <c r="Q257" s="41"/>
      <c r="R257" s="26"/>
      <c r="S257" s="85"/>
      <c r="T257" s="64"/>
      <c r="U257" s="191"/>
      <c r="V257" s="64"/>
      <c r="W257" s="64"/>
      <c r="X257" s="191"/>
      <c r="Y257" s="41"/>
      <c r="Z257" s="26"/>
      <c r="AA257" s="85"/>
      <c r="AB257" s="64"/>
      <c r="AC257" s="191"/>
      <c r="AD257" s="64"/>
      <c r="AE257" s="64"/>
      <c r="AF257" s="191"/>
      <c r="AG257" s="41"/>
      <c r="AH257" s="26"/>
      <c r="AI257" s="41"/>
      <c r="AJ257" s="41"/>
      <c r="AK257" s="172"/>
      <c r="AL257" s="41"/>
      <c r="AM257" s="41"/>
      <c r="AN257" s="172"/>
      <c r="AO257" s="41"/>
      <c r="AP257" s="26"/>
      <c r="AQ257" s="89"/>
      <c r="AR257" s="89"/>
      <c r="AS257" s="89"/>
      <c r="AT257" s="89"/>
      <c r="AU257" s="89"/>
      <c r="AV257" s="89"/>
      <c r="AW257" s="37"/>
      <c r="AX257" s="48"/>
    </row>
    <row r="258" spans="1:50" ht="12" customHeight="1">
      <c r="A258" s="32"/>
      <c r="I258" s="82"/>
      <c r="J258" s="26"/>
      <c r="K258" s="147"/>
      <c r="L258" s="148"/>
      <c r="M258" s="199"/>
      <c r="N258" s="148"/>
      <c r="O258" s="148"/>
      <c r="P258" s="199"/>
      <c r="Q258" s="41"/>
      <c r="R258" s="26"/>
      <c r="S258" s="85"/>
      <c r="T258" s="64"/>
      <c r="U258" s="191"/>
      <c r="V258" s="64"/>
      <c r="W258" s="64"/>
      <c r="X258" s="191"/>
      <c r="Y258" s="41"/>
      <c r="Z258" s="26"/>
      <c r="AA258" s="85"/>
      <c r="AB258" s="64"/>
      <c r="AC258" s="191"/>
      <c r="AD258" s="64"/>
      <c r="AE258" s="64"/>
      <c r="AF258" s="191"/>
      <c r="AG258" s="41"/>
      <c r="AH258" s="26"/>
      <c r="AI258" s="41"/>
      <c r="AJ258" s="41"/>
      <c r="AK258" s="172"/>
      <c r="AL258" s="41"/>
      <c r="AM258" s="41"/>
      <c r="AN258" s="172"/>
      <c r="AO258" s="41"/>
      <c r="AP258" s="26"/>
      <c r="AQ258" s="89"/>
      <c r="AR258" s="89"/>
      <c r="AS258" s="89"/>
      <c r="AT258" s="89"/>
      <c r="AU258" s="89"/>
      <c r="AV258" s="89"/>
      <c r="AW258" s="37"/>
      <c r="AX258" s="48"/>
    </row>
    <row r="259" spans="1:50" ht="12" customHeight="1">
      <c r="A259" s="32"/>
      <c r="I259" s="82"/>
      <c r="J259" s="40"/>
      <c r="K259" s="78"/>
      <c r="L259" s="40"/>
      <c r="M259" s="82"/>
      <c r="N259" s="40"/>
      <c r="O259" s="40"/>
      <c r="P259" s="82"/>
      <c r="Q259" s="40"/>
      <c r="R259" s="40"/>
      <c r="S259" s="78"/>
      <c r="T259" s="40"/>
      <c r="U259" s="82"/>
      <c r="V259" s="40"/>
      <c r="W259" s="40"/>
      <c r="X259" s="82"/>
      <c r="Y259" s="40"/>
      <c r="Z259" s="40"/>
      <c r="AA259" s="78"/>
      <c r="AB259" s="40"/>
      <c r="AC259" s="82"/>
      <c r="AD259" s="40"/>
      <c r="AE259" s="40"/>
      <c r="AF259" s="82"/>
      <c r="AG259" s="40"/>
      <c r="AH259" s="86"/>
      <c r="AI259" s="112"/>
      <c r="AJ259" s="112"/>
      <c r="AK259" s="112"/>
      <c r="AL259" s="112"/>
      <c r="AM259" s="112"/>
      <c r="AN259" s="112"/>
      <c r="AO259" s="113"/>
      <c r="AP259" s="26"/>
      <c r="AQ259" s="89"/>
      <c r="AR259" s="89"/>
      <c r="AS259" s="89"/>
      <c r="AT259" s="89"/>
      <c r="AU259" s="89"/>
      <c r="AV259" s="89"/>
      <c r="AW259" s="37"/>
      <c r="AX259" s="48"/>
    </row>
    <row r="260" spans="1:50" ht="12" customHeight="1">
      <c r="A260" s="32"/>
      <c r="I260" s="82"/>
      <c r="J260" s="40"/>
      <c r="K260" s="78"/>
      <c r="L260" s="40"/>
      <c r="M260" s="82"/>
      <c r="N260" s="40"/>
      <c r="O260" s="40"/>
      <c r="P260" s="82"/>
      <c r="Q260" s="40"/>
      <c r="R260" s="40"/>
      <c r="S260" s="78"/>
      <c r="T260" s="40"/>
      <c r="U260" s="82"/>
      <c r="V260" s="40"/>
      <c r="W260" s="40"/>
      <c r="X260" s="82"/>
      <c r="Y260" s="40"/>
      <c r="Z260" s="40"/>
      <c r="AA260" s="78"/>
      <c r="AB260" s="40"/>
      <c r="AC260" s="82"/>
      <c r="AD260" s="40"/>
      <c r="AE260" s="40"/>
      <c r="AF260" s="82"/>
      <c r="AG260" s="40"/>
      <c r="AH260" s="91"/>
      <c r="AI260" s="91"/>
      <c r="AJ260" s="91"/>
      <c r="AK260" s="91"/>
      <c r="AL260" s="91"/>
      <c r="AM260" s="91"/>
      <c r="AN260" s="91"/>
      <c r="AO260" s="91"/>
      <c r="AP260" s="26"/>
      <c r="AQ260" s="89"/>
      <c r="AR260" s="89"/>
      <c r="AS260" s="89"/>
      <c r="AT260" s="89"/>
      <c r="AU260" s="89"/>
      <c r="AV260" s="89"/>
      <c r="AW260" s="37"/>
      <c r="AX260" s="48"/>
    </row>
    <row r="261" spans="1:50" ht="12" customHeight="1">
      <c r="A261" s="32"/>
      <c r="I261" s="82"/>
      <c r="J261" s="40"/>
      <c r="K261" s="78"/>
      <c r="L261" s="40"/>
      <c r="M261" s="82"/>
      <c r="N261" s="40"/>
      <c r="O261" s="40"/>
      <c r="P261" s="82"/>
      <c r="Q261" s="40"/>
      <c r="R261" s="40"/>
      <c r="S261" s="78"/>
      <c r="T261" s="40"/>
      <c r="U261" s="82"/>
      <c r="V261" s="40"/>
      <c r="W261" s="40"/>
      <c r="X261" s="82"/>
      <c r="Y261" s="40"/>
      <c r="Z261" s="40"/>
      <c r="AA261" s="78"/>
      <c r="AB261" s="40"/>
      <c r="AC261" s="82"/>
      <c r="AD261" s="40"/>
      <c r="AE261" s="40"/>
      <c r="AF261" s="82"/>
      <c r="AG261" s="40"/>
      <c r="AH261" s="95" t="s">
        <v>49</v>
      </c>
      <c r="AI261" s="95"/>
      <c r="AJ261" s="95"/>
      <c r="AK261" s="95"/>
      <c r="AL261" s="95"/>
      <c r="AM261" s="95"/>
      <c r="AN261" s="95"/>
      <c r="AO261" s="95"/>
      <c r="AP261" s="26"/>
      <c r="AQ261" s="41"/>
      <c r="AR261" s="41"/>
      <c r="AS261" s="41"/>
      <c r="AT261" s="41"/>
      <c r="AU261" s="41"/>
      <c r="AV261" s="41"/>
      <c r="AW261" s="41"/>
      <c r="AX261" s="26"/>
    </row>
    <row r="262" spans="1:50" ht="12" customHeight="1">
      <c r="A262" s="32"/>
      <c r="I262" s="82"/>
      <c r="J262" s="40"/>
      <c r="K262" s="78"/>
      <c r="L262" s="40"/>
      <c r="M262" s="82"/>
      <c r="N262" s="40"/>
      <c r="O262" s="40"/>
      <c r="P262" s="82"/>
      <c r="Q262" s="40"/>
      <c r="R262" s="40"/>
      <c r="S262" s="78"/>
      <c r="T262" s="40"/>
      <c r="U262" s="82"/>
      <c r="V262" s="40"/>
      <c r="W262" s="40"/>
      <c r="X262" s="82"/>
      <c r="Y262" s="40"/>
      <c r="Z262" s="40"/>
      <c r="AA262" s="78"/>
      <c r="AB262" s="40"/>
      <c r="AC262" s="82"/>
      <c r="AD262" s="40"/>
      <c r="AE262" s="40"/>
      <c r="AF262" s="82"/>
      <c r="AG262" s="40"/>
      <c r="AH262" s="26"/>
      <c r="AI262" s="41"/>
      <c r="AJ262" s="41"/>
      <c r="AK262" s="172"/>
      <c r="AL262" s="41"/>
      <c r="AM262" s="41"/>
      <c r="AN262" s="172"/>
      <c r="AO262" s="41"/>
      <c r="AP262" s="41"/>
      <c r="AQ262" s="41"/>
      <c r="AR262" s="41"/>
      <c r="AS262" s="41"/>
      <c r="AT262" s="41"/>
      <c r="AU262" s="41"/>
      <c r="AV262" s="41"/>
      <c r="AW262" s="41"/>
      <c r="AX262" s="26"/>
    </row>
    <row r="263" spans="1:50" ht="12" customHeight="1">
      <c r="A263" s="32"/>
      <c r="I263" s="82"/>
      <c r="J263" s="40"/>
      <c r="K263" s="78"/>
      <c r="L263" s="40"/>
      <c r="M263" s="82"/>
      <c r="N263" s="40"/>
      <c r="O263" s="40"/>
      <c r="P263" s="82"/>
      <c r="Q263" s="40"/>
      <c r="R263" s="40"/>
      <c r="S263" s="78"/>
      <c r="T263" s="40"/>
      <c r="U263" s="82"/>
      <c r="V263" s="40"/>
      <c r="W263" s="40"/>
      <c r="X263" s="82"/>
      <c r="Y263" s="40"/>
      <c r="Z263" s="40"/>
      <c r="AA263" s="128"/>
      <c r="AB263" s="123"/>
      <c r="AC263" s="190"/>
      <c r="AD263" s="123"/>
      <c r="AE263" s="123"/>
      <c r="AF263" s="190"/>
      <c r="AG263" s="163">
        <v>20</v>
      </c>
      <c r="AH263" s="38" t="e">
        <f>IF(AND(VLOOKUP(Z220,NP,12,FALSE)=0,VLOOKUP(Z220,NP,22,FALSE)=0),"",IF(VLOOKUP(Z220,NP,12,FALSE)=0,VLOOKUP(Z220,NP,4,FALSE),IF(VLOOKUP(Z220,NP,22,FALSE)=0,VLOOKUP(Z220,NP,14,FALSE),"")))</f>
        <v>#REF!</v>
      </c>
      <c r="AI263" s="39" t="e">
        <f>IF(AH263="","",IF(VLOOKUP(Z220,NP,12,FALSE)=0,CONCATENATE(VLOOKUP(Z220,NP,5,FALSE),"  ",VLOOKUP(Z220,NP,6,FALSE)),IF(VLOOKUP(Z220,NP,22,FALSE)=0,CONCATENATE(VLOOKUP(Z220,NP,15,FALSE),"  ",VLOOKUP(Z220,NP,16,FALSE)),"")))</f>
        <v>#REF!</v>
      </c>
      <c r="AJ263" s="39"/>
      <c r="AK263" s="165"/>
      <c r="AL263" s="39"/>
      <c r="AM263" s="39"/>
      <c r="AN263" s="165"/>
      <c r="AO263" s="39"/>
      <c r="AP263" s="26"/>
      <c r="AQ263" s="41"/>
      <c r="AR263" s="41"/>
      <c r="AS263" s="41"/>
      <c r="AT263" s="41"/>
      <c r="AU263" s="41"/>
      <c r="AV263" s="41"/>
      <c r="AW263" s="41"/>
      <c r="AX263" s="26"/>
    </row>
    <row r="264" spans="1:50" ht="12" customHeight="1">
      <c r="A264" s="32"/>
      <c r="I264" s="27"/>
      <c r="K264" s="149"/>
      <c r="L264" s="47"/>
      <c r="M264" s="173"/>
      <c r="N264" s="47"/>
      <c r="O264" s="47"/>
      <c r="P264" s="173"/>
      <c r="S264" s="149"/>
      <c r="T264" s="47"/>
      <c r="U264" s="173"/>
      <c r="V264" s="47"/>
      <c r="W264" s="47"/>
      <c r="X264" s="173"/>
      <c r="AA264" s="149"/>
      <c r="AB264" s="47"/>
      <c r="AC264" s="173"/>
      <c r="AD264" s="47"/>
      <c r="AE264" s="47"/>
      <c r="AF264" s="173"/>
      <c r="AH264" s="64"/>
      <c r="AI264" s="125" t="e">
        <f>IF(AH263="","",IF(VLOOKUP(Z220,NP,12,FALSE)=0,CONCATENATE(VLOOKUP(Z220,NP,8,FALSE)," pts - ",VLOOKUP(Z220,NP,11,FALSE)),IF(VLOOKUP(Z220,NP,22,FALSE)=0,CONCATENATE(VLOOKUP(Z220,NP,18,FALSE)," pts - ",VLOOKUP(Z220,NP,21,FALSE)),"")))</f>
        <v>#REF!</v>
      </c>
      <c r="AJ264" s="125"/>
      <c r="AK264" s="174"/>
      <c r="AL264" s="125"/>
      <c r="AM264" s="125"/>
      <c r="AN264" s="174"/>
      <c r="AO264" s="125"/>
      <c r="AP264" s="55"/>
      <c r="AQ264" s="41"/>
      <c r="AR264" s="41"/>
      <c r="AS264" s="41"/>
      <c r="AT264" s="41"/>
      <c r="AU264" s="41"/>
      <c r="AV264" s="41"/>
      <c r="AW264" s="41"/>
      <c r="AX264" s="26"/>
    </row>
    <row r="265" spans="1:50" ht="12" customHeight="1">
      <c r="A265" s="32"/>
      <c r="I265" s="27"/>
      <c r="K265" s="149"/>
      <c r="L265" s="47"/>
      <c r="M265" s="173"/>
      <c r="N265" s="47"/>
      <c r="O265" s="47"/>
      <c r="P265" s="173"/>
      <c r="S265" s="149"/>
      <c r="T265" s="47"/>
      <c r="U265" s="173"/>
      <c r="V265" s="47"/>
      <c r="W265" s="47"/>
      <c r="X265" s="173"/>
      <c r="AA265" s="149"/>
      <c r="AB265" s="47"/>
      <c r="AC265" s="173"/>
      <c r="AD265" s="47"/>
      <c r="AE265" s="47"/>
      <c r="AF265" s="173"/>
      <c r="AH265" s="25">
        <v>56</v>
      </c>
      <c r="AI265" s="50" t="s">
        <v>59</v>
      </c>
      <c r="AJ265" s="50"/>
      <c r="AK265" s="179" t="e">
        <f>IF(VLOOKUP(AH265,NP,32,FALSE)="","",IF(VLOOKUP(AH265,NP,32,FALSE)=0,"",VLOOKUP(AH265,NP,32,FALSE)))</f>
        <v>#REF!</v>
      </c>
      <c r="AL265" s="51" t="e">
        <f>IF(VLOOKUP(AH265,NP,33,FALSE)="","",IF(VLOOKUP(AH265,NP,34,FALSE)=2,"",VLOOKUP(AH265,NP,34,FALSE)))</f>
        <v>#REF!</v>
      </c>
      <c r="AM265" s="51"/>
      <c r="AN265" s="175" t="e">
        <f>IF(VLOOKUP(AH265,NP,33,FALSE)="","",IF(VLOOKUP(AH265,NP,33,FALSE)=0,"",VLOOKUP(AH265,NP,33,FALSE)))</f>
        <v>#REF!</v>
      </c>
      <c r="AO265" s="52"/>
      <c r="AP265" s="53" t="e">
        <f>IF(VLOOKUP(AH265,NP,12,FALSE)=1,VLOOKUP(AH265,NP,4,FALSE),IF(VLOOKUP(AH265,NP,22,FALSE)=1,VLOOKUP(AH265,NP,14,FALSE),""))</f>
        <v>#REF!</v>
      </c>
      <c r="AQ265" s="39" t="e">
        <f>IF(AP265="","",IF(VLOOKUP(AH265,NP,12,FALSE)=1,CONCATENATE(VLOOKUP(AH265,NP,5,FALSE),"  ",VLOOKUP(AH265,NP,6,FALSE)),IF(VLOOKUP(AH265,NP,22,FALSE)=1,CONCATENATE(VLOOKUP(AH265,NP,15,FALSE),"  ",VLOOKUP(AH265,NP,16,FALSE)),"")))</f>
        <v>#REF!</v>
      </c>
      <c r="AR265" s="39"/>
      <c r="AS265" s="39"/>
      <c r="AT265" s="39"/>
      <c r="AU265" s="39"/>
      <c r="AV265" s="39"/>
      <c r="AW265" s="39"/>
      <c r="AX265" s="45" t="s">
        <v>35</v>
      </c>
    </row>
    <row r="266" spans="1:50" ht="12" customHeight="1">
      <c r="A266" s="32"/>
      <c r="I266" s="27"/>
      <c r="K266" s="149"/>
      <c r="L266" s="47"/>
      <c r="M266" s="173"/>
      <c r="N266" s="47"/>
      <c r="O266" s="47"/>
      <c r="P266" s="173"/>
      <c r="S266" s="149"/>
      <c r="T266" s="47"/>
      <c r="U266" s="173"/>
      <c r="V266" s="47"/>
      <c r="W266" s="47"/>
      <c r="X266" s="173"/>
      <c r="AA266" s="149"/>
      <c r="AB266" s="47"/>
      <c r="AC266" s="173"/>
      <c r="AD266" s="47"/>
      <c r="AE266" s="47"/>
      <c r="AF266" s="173"/>
      <c r="AH266" s="41"/>
      <c r="AI266" s="41"/>
      <c r="AJ266" s="41"/>
      <c r="AK266" s="172"/>
      <c r="AL266" s="41"/>
      <c r="AM266" s="41"/>
      <c r="AN266" s="172"/>
      <c r="AO266" s="64"/>
      <c r="AP266" s="54"/>
      <c r="AQ266" s="125" t="e">
        <f>IF(AP265="","",IF(VLOOKUP(AH265,NP,12,FALSE)=1,CONCATENATE(VLOOKUP(AH265,NP,8,FALSE)," pts - ",VLOOKUP(AH265,NP,11,FALSE)),IF(VLOOKUP(AH265,NP,22,FALSE)=1,CONCATENATE(VLOOKUP(AH265,NP,18,FALSE)," pts - ",VLOOKUP(AH265,NP,21,FALSE)),"")))</f>
        <v>#REF!</v>
      </c>
      <c r="AR266" s="125"/>
      <c r="AS266" s="125"/>
      <c r="AT266" s="125"/>
      <c r="AU266" s="125"/>
      <c r="AV266" s="125"/>
      <c r="AW266" s="125"/>
      <c r="AX266" s="145"/>
    </row>
    <row r="267" spans="1:50" ht="12" customHeight="1">
      <c r="A267" s="32"/>
      <c r="I267" s="27"/>
      <c r="K267" s="149"/>
      <c r="L267" s="47"/>
      <c r="M267" s="173"/>
      <c r="N267" s="47"/>
      <c r="O267" s="47"/>
      <c r="P267" s="173"/>
      <c r="S267" s="149"/>
      <c r="T267" s="47"/>
      <c r="U267" s="173"/>
      <c r="V267" s="47"/>
      <c r="W267" s="47"/>
      <c r="X267" s="173"/>
      <c r="AA267" s="150"/>
      <c r="AB267" s="151"/>
      <c r="AC267" s="154"/>
      <c r="AD267" s="151"/>
      <c r="AE267" s="151"/>
      <c r="AF267" s="154"/>
      <c r="AG267" s="163">
        <v>19</v>
      </c>
      <c r="AH267" s="38" t="e">
        <f>IF(AND(VLOOKUP(Z244,NP,12,FALSE)=0,VLOOKUP(Z244,NP,22,FALSE)=0),"",IF(VLOOKUP(Z244,NP,12,FALSE)=0,VLOOKUP(Z244,NP,4,FALSE),IF(VLOOKUP(Z244,NP,22,FALSE)=0,VLOOKUP(Z244,NP,14,FALSE),"")))</f>
        <v>#REF!</v>
      </c>
      <c r="AI267" s="39" t="e">
        <f>IF(AH267="","",IF(VLOOKUP(Z244,NP,12,FALSE)=0,CONCATENATE(VLOOKUP(Z244,NP,5,FALSE),"  ",VLOOKUP(Z244,NP,6,FALSE)),IF(VLOOKUP(Z244,NP,22,FALSE)=0,CONCATENATE(VLOOKUP(Z244,NP,15,FALSE),"  ",VLOOKUP(Z244,NP,16,FALSE)),"")))</f>
        <v>#REF!</v>
      </c>
      <c r="AJ267" s="39"/>
      <c r="AK267" s="165"/>
      <c r="AL267" s="39"/>
      <c r="AM267" s="39"/>
      <c r="AN267" s="165"/>
      <c r="AO267" s="39"/>
      <c r="AP267" s="55"/>
      <c r="AQ267" s="125" t="e">
        <f>IF(AP265="","",CONCATENATE(IF(VLOOKUP(AH265,NP,23,FALSE)="","",IF(VLOOKUP(AH265,NP,12,FALSE)=1,VLOOKUP(AH265,NP,23,FALSE),-VLOOKUP(AH265,NP,23,FALSE))),IF(VLOOKUP(AH265,NP,24,FALSE)="","",CONCATENATE(" / ",IF(VLOOKUP(AH265,NP,12,FALSE)=1,VLOOKUP(AH265,NP,24,FALSE),-VLOOKUP(AH265,NP,24,FALSE)))),IF(VLOOKUP(AH265,NP,25,FALSE)="","",CONCATENATE(" / ",IF(VLOOKUP(AH265,NP,12,FALSE)=1,VLOOKUP(AH265,NP,25,FALSE),-VLOOKUP(AH265,NP,25,FALSE)))),IF(VLOOKUP(AH265,NP,26,FALSE)="","",CONCATENATE(" / ",IF(VLOOKUP(AH265,NP,12,FALSE)=1,VLOOKUP(AH265,NP,26,FALSE),-VLOOKUP(AH265,NP,26,FALSE)))),IF(VLOOKUP(AH265,NP,27,FALSE)="","",CONCATENATE(" / ",IF(VLOOKUP(AH265,NP,12,FALSE)=1,VLOOKUP(AH265,NP,27,FALSE),-VLOOKUP(AH265,NP,27,FALSE)))),IF(VLOOKUP(AH265,NP,28)="","",CONCATENATE(" / ",IF(VLOOKUP(AH265,NP,12)=1,VLOOKUP(AH265,NP,28),-VLOOKUP(AH265,NP,28)))),IF(VLOOKUP(AH265,NP,29)="","",CONCATENATE(" / ",IF(VLOOKUP(AH265,NP,12)=1,VLOOKUP(AH265,NP,29),-VLOOKUP(AH265,NP,29))))))</f>
        <v>#REF!</v>
      </c>
      <c r="AR267" s="125"/>
      <c r="AS267" s="125"/>
      <c r="AT267" s="125"/>
      <c r="AU267" s="125"/>
      <c r="AV267" s="125"/>
      <c r="AW267" s="125"/>
      <c r="AX267" s="145"/>
    </row>
    <row r="268" spans="1:50" ht="12" customHeight="1">
      <c r="A268" s="32"/>
      <c r="I268" s="27"/>
      <c r="K268" s="149"/>
      <c r="L268" s="47"/>
      <c r="M268" s="173"/>
      <c r="N268" s="47"/>
      <c r="O268" s="47"/>
      <c r="P268" s="173"/>
      <c r="S268" s="149"/>
      <c r="T268" s="47"/>
      <c r="U268" s="173"/>
      <c r="V268" s="47"/>
      <c r="W268" s="47"/>
      <c r="X268" s="173"/>
      <c r="AH268" s="64"/>
      <c r="AI268" s="125" t="e">
        <f>IF(AH267="","",IF(VLOOKUP(Z244,NP,12,FALSE)=0,CONCATENATE(VLOOKUP(Z244,NP,8,FALSE)," pts - ",VLOOKUP(Z244,NP,11,FALSE)),IF(VLOOKUP(Z244,NP,22,FALSE)=0,CONCATENATE(VLOOKUP(Z244,NP,18,FALSE)," pts - ",VLOOKUP(Z244,NP,21,FALSE)),"")))</f>
        <v>#REF!</v>
      </c>
      <c r="AJ268" s="125"/>
      <c r="AK268" s="174"/>
      <c r="AL268" s="125"/>
      <c r="AM268" s="125"/>
      <c r="AN268" s="174"/>
      <c r="AO268" s="125"/>
      <c r="AP268" s="109"/>
      <c r="AQ268" s="41"/>
      <c r="AR268" s="41"/>
      <c r="AS268" s="41"/>
      <c r="AT268" s="41"/>
      <c r="AU268" s="41"/>
      <c r="AV268" s="41"/>
      <c r="AW268" s="64"/>
      <c r="AX268" s="103"/>
    </row>
    <row r="269" spans="1:50" ht="12" customHeight="1">
      <c r="A269" s="32"/>
      <c r="I269" s="27"/>
      <c r="K269" s="149"/>
      <c r="L269" s="47"/>
      <c r="M269" s="173"/>
      <c r="N269" s="47"/>
      <c r="O269" s="47"/>
      <c r="P269" s="173"/>
      <c r="S269" s="149"/>
      <c r="T269" s="47"/>
      <c r="U269" s="173"/>
      <c r="V269" s="47"/>
      <c r="W269" s="47"/>
      <c r="X269" s="173"/>
      <c r="AH269" s="26"/>
      <c r="AI269" s="110"/>
      <c r="AJ269" s="111"/>
      <c r="AK269" s="171"/>
      <c r="AL269" s="111"/>
      <c r="AM269" s="111"/>
      <c r="AN269" s="171"/>
      <c r="AO269" s="108"/>
      <c r="AP269" s="38" t="e">
        <f>IF(AND(VLOOKUP(AH265,NP,12,FALSE)=0,VLOOKUP(AH265,NP,22,FALSE)=0),"",IF(VLOOKUP(AH265,NP,12,FALSE)=0,VLOOKUP(AH265,NP,4,FALSE),IF(VLOOKUP(AH265,NP,22,FALSE)=0,VLOOKUP(AH265,NP,14,FALSE),"")))</f>
        <v>#REF!</v>
      </c>
      <c r="AQ269" s="39" t="e">
        <f>IF(AP269="","",IF(VLOOKUP(AH265,NP,12,FALSE)=0,CONCATENATE(VLOOKUP(AH265,NP,5,FALSE),"  ",VLOOKUP(AH265,NP,6,FALSE)),IF(VLOOKUP(AH265,NP,22,FALSE)=0,CONCATENATE(VLOOKUP(AH265,NP,15,FALSE),"  ",VLOOKUP(AH265,NP,16,FALSE)),"")))</f>
        <v>#REF!</v>
      </c>
      <c r="AR269" s="39"/>
      <c r="AS269" s="39"/>
      <c r="AT269" s="39"/>
      <c r="AU269" s="39"/>
      <c r="AV269" s="39"/>
      <c r="AW269" s="39"/>
      <c r="AX269" s="45" t="s">
        <v>36</v>
      </c>
    </row>
    <row r="270" spans="1:50" ht="12" customHeight="1">
      <c r="A270" s="32"/>
      <c r="I270" s="27"/>
      <c r="K270" s="149"/>
      <c r="L270" s="47"/>
      <c r="M270" s="173"/>
      <c r="N270" s="47"/>
      <c r="O270" s="47"/>
      <c r="P270" s="173"/>
      <c r="S270" s="149"/>
      <c r="T270" s="47"/>
      <c r="U270" s="173"/>
      <c r="V270" s="47"/>
      <c r="W270" s="47"/>
      <c r="X270" s="173"/>
      <c r="AH270" s="26"/>
      <c r="AI270" s="61"/>
      <c r="AJ270" s="61"/>
      <c r="AK270" s="177"/>
      <c r="AL270" s="61"/>
      <c r="AM270" s="61"/>
      <c r="AN270" s="177"/>
      <c r="AO270" s="41"/>
      <c r="AP270" s="64"/>
      <c r="AQ270" s="125" t="e">
        <f>IF(AP269="","",IF(VLOOKUP(AH265,NP,12,FALSE)=0,CONCATENATE(VLOOKUP(AH265,NP,8,FALSE)," pts - ",VLOOKUP(AH265,NP,11,FALSE)),IF(VLOOKUP(AH265,NP,22,FALSE)=0,CONCATENATE(VLOOKUP(AH265,NP,18,FALSE)," pts - ",VLOOKUP(AH265,NP,21,FALSE)),"")))</f>
        <v>#REF!</v>
      </c>
      <c r="AR270" s="125"/>
      <c r="AS270" s="125"/>
      <c r="AT270" s="125"/>
      <c r="AU270" s="125"/>
      <c r="AV270" s="125"/>
      <c r="AW270" s="125"/>
      <c r="AX270" s="145"/>
    </row>
    <row r="271" spans="1:50" ht="12" customHeight="1">
      <c r="A271" s="32"/>
      <c r="I271" s="27"/>
      <c r="K271" s="149"/>
      <c r="L271" s="47"/>
      <c r="M271" s="173"/>
      <c r="N271" s="47"/>
      <c r="O271" s="47"/>
      <c r="P271" s="173"/>
      <c r="R271" s="48"/>
      <c r="S271" s="97"/>
      <c r="T271" s="98"/>
      <c r="U271" s="141"/>
      <c r="V271" s="98"/>
      <c r="W271" s="98"/>
      <c r="X271" s="141"/>
      <c r="Y271" s="37"/>
      <c r="Z271" s="86"/>
      <c r="AA271" s="112"/>
      <c r="AB271" s="112"/>
      <c r="AC271" s="112"/>
      <c r="AD271" s="112"/>
      <c r="AE271" s="112"/>
      <c r="AF271" s="112"/>
      <c r="AG271" s="113"/>
      <c r="AH271" s="86"/>
      <c r="AI271" s="112"/>
      <c r="AJ271" s="112"/>
      <c r="AK271" s="112"/>
      <c r="AL271" s="112"/>
      <c r="AM271" s="112"/>
      <c r="AN271" s="112"/>
      <c r="AO271" s="113"/>
      <c r="AP271" s="26"/>
      <c r="AQ271" s="89"/>
      <c r="AR271" s="89"/>
      <c r="AS271" s="89"/>
      <c r="AT271" s="89"/>
      <c r="AU271" s="89"/>
      <c r="AV271" s="89"/>
      <c r="AW271" s="64"/>
      <c r="AX271" s="145"/>
    </row>
    <row r="272" spans="1:50" ht="12" customHeight="1">
      <c r="A272" s="32"/>
      <c r="I272" s="27"/>
      <c r="K272" s="149"/>
      <c r="L272" s="47"/>
      <c r="M272" s="173"/>
      <c r="N272" s="47"/>
      <c r="O272" s="47"/>
      <c r="P272" s="173"/>
      <c r="R272" s="48"/>
      <c r="S272" s="97"/>
      <c r="T272" s="98"/>
      <c r="U272" s="141"/>
      <c r="V272" s="98"/>
      <c r="W272" s="98"/>
      <c r="X272" s="141"/>
      <c r="Y272" s="37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26"/>
      <c r="AQ272" s="89"/>
      <c r="AR272" s="89"/>
      <c r="AS272" s="89"/>
      <c r="AT272" s="89"/>
      <c r="AU272" s="89"/>
      <c r="AV272" s="89"/>
      <c r="AW272" s="64"/>
      <c r="AX272" s="145"/>
    </row>
    <row r="273" spans="1:50" ht="12" customHeight="1">
      <c r="A273" s="32"/>
      <c r="I273" s="27"/>
      <c r="K273" s="149"/>
      <c r="L273" s="47"/>
      <c r="M273" s="173"/>
      <c r="N273" s="47"/>
      <c r="O273" s="47"/>
      <c r="P273" s="173"/>
      <c r="R273" s="26"/>
      <c r="S273" s="85"/>
      <c r="T273" s="64"/>
      <c r="U273" s="191"/>
      <c r="V273" s="64"/>
      <c r="W273" s="64"/>
      <c r="X273" s="191"/>
      <c r="Y273" s="41"/>
      <c r="Z273" s="95" t="s">
        <v>50</v>
      </c>
      <c r="AA273" s="95"/>
      <c r="AB273" s="95"/>
      <c r="AC273" s="95"/>
      <c r="AD273" s="95"/>
      <c r="AE273" s="95"/>
      <c r="AF273" s="95"/>
      <c r="AG273" s="95"/>
      <c r="AH273" s="95" t="s">
        <v>51</v>
      </c>
      <c r="AI273" s="95"/>
      <c r="AJ273" s="95"/>
      <c r="AK273" s="95"/>
      <c r="AL273" s="95"/>
      <c r="AM273" s="95"/>
      <c r="AN273" s="95"/>
      <c r="AO273" s="95"/>
      <c r="AP273" s="41"/>
      <c r="AQ273" s="41"/>
      <c r="AR273" s="41"/>
      <c r="AS273" s="41"/>
      <c r="AT273" s="41"/>
      <c r="AU273" s="41"/>
      <c r="AV273" s="41"/>
      <c r="AW273" s="41"/>
      <c r="AX273" s="145"/>
    </row>
    <row r="274" spans="1:50" ht="12" customHeight="1">
      <c r="A274" s="32"/>
      <c r="I274" s="27"/>
      <c r="K274" s="149"/>
      <c r="L274" s="47"/>
      <c r="M274" s="173"/>
      <c r="N274" s="47"/>
      <c r="O274" s="47"/>
      <c r="P274" s="173"/>
      <c r="R274" s="114"/>
      <c r="S274" s="115"/>
      <c r="T274" s="116"/>
      <c r="U274" s="192"/>
      <c r="V274" s="116"/>
      <c r="W274" s="116"/>
      <c r="X274" s="192"/>
      <c r="Y274" s="117"/>
      <c r="Z274" s="26"/>
      <c r="AA274" s="89"/>
      <c r="AB274" s="89"/>
      <c r="AC274" s="89"/>
      <c r="AD274" s="89"/>
      <c r="AE274" s="89"/>
      <c r="AF274" s="89"/>
      <c r="AG274" s="117"/>
      <c r="AH274" s="114"/>
      <c r="AI274" s="117"/>
      <c r="AJ274" s="117"/>
      <c r="AK274" s="180"/>
      <c r="AL274" s="117"/>
      <c r="AM274" s="117"/>
      <c r="AN274" s="180"/>
      <c r="AO274" s="117"/>
      <c r="AP274" s="114"/>
      <c r="AQ274" s="117"/>
      <c r="AR274" s="117"/>
      <c r="AS274" s="117"/>
      <c r="AT274" s="117"/>
      <c r="AU274" s="117"/>
      <c r="AV274" s="117"/>
      <c r="AW274" s="117"/>
      <c r="AX274" s="152"/>
    </row>
    <row r="275" spans="1:50" ht="12" customHeight="1">
      <c r="A275" s="32"/>
      <c r="I275" s="27"/>
      <c r="K275" s="149"/>
      <c r="L275" s="47"/>
      <c r="M275" s="173"/>
      <c r="N275" s="47"/>
      <c r="O275" s="47"/>
      <c r="P275" s="173"/>
      <c r="R275" s="114"/>
      <c r="S275" s="119"/>
      <c r="T275" s="120"/>
      <c r="U275" s="193"/>
      <c r="V275" s="120"/>
      <c r="W275" s="120"/>
      <c r="X275" s="193"/>
      <c r="Y275" s="163">
        <v>24</v>
      </c>
      <c r="Z275" s="38" t="e">
        <f>IF(AND(VLOOKUP(R214,NP,12,FALSE)=0,VLOOKUP(R214,NP,22,FALSE)=0),"",IF(VLOOKUP(R214,NP,12,FALSE)=0,VLOOKUP(R214,NP,4,FALSE),IF(VLOOKUP(R214,NP,22,FALSE)=0,VLOOKUP(R214,NP,14,FALSE),"")))</f>
        <v>#REF!</v>
      </c>
      <c r="AA275" s="39" t="e">
        <f>IF(Z275="","",IF(VLOOKUP(R214,NP,12,FALSE)=0,CONCATENATE(VLOOKUP(R214,NP,5,FALSE),"  ",VLOOKUP(R214,NP,6,FALSE)),IF(VLOOKUP(R214,NP,22,FALSE)=0,CONCATENATE(VLOOKUP(R214,NP,15,FALSE),"  ",VLOOKUP(R214,NP,16,FALSE)),"")))</f>
        <v>#REF!</v>
      </c>
      <c r="AB275" s="39"/>
      <c r="AC275" s="165"/>
      <c r="AD275" s="39"/>
      <c r="AE275" s="39"/>
      <c r="AF275" s="165"/>
      <c r="AG275" s="39"/>
      <c r="AH275" s="26"/>
      <c r="AI275" s="41"/>
      <c r="AJ275" s="41"/>
      <c r="AK275" s="172"/>
      <c r="AL275" s="41"/>
      <c r="AM275" s="41"/>
      <c r="AN275" s="172"/>
      <c r="AO275" s="41"/>
      <c r="AP275" s="26"/>
      <c r="AQ275" s="41"/>
      <c r="AR275" s="41"/>
      <c r="AS275" s="41"/>
      <c r="AT275" s="41"/>
      <c r="AU275" s="41"/>
      <c r="AV275" s="41"/>
      <c r="AW275" s="41"/>
      <c r="AX275" s="152"/>
    </row>
    <row r="276" spans="1:50" ht="12" customHeight="1">
      <c r="A276" s="32"/>
      <c r="I276" s="27"/>
      <c r="K276" s="149"/>
      <c r="L276" s="47"/>
      <c r="M276" s="173"/>
      <c r="N276" s="47"/>
      <c r="O276" s="47"/>
      <c r="P276" s="173"/>
      <c r="R276" s="114"/>
      <c r="S276" s="115"/>
      <c r="T276" s="116"/>
      <c r="U276" s="192"/>
      <c r="V276" s="116"/>
      <c r="W276" s="116"/>
      <c r="X276" s="192"/>
      <c r="Y276" s="117"/>
      <c r="Z276" s="64"/>
      <c r="AA276" s="125" t="e">
        <f>IF(Z275="","",IF(VLOOKUP(R214,NP,12,FALSE)=0,CONCATENATE(VLOOKUP(R214,NP,8,FALSE)," pts - ",VLOOKUP(R214,NP,11,FALSE)),IF(VLOOKUP(R214,NP,22,FALSE)=0,CONCATENATE(VLOOKUP(R214,NP,18,FALSE)," pts - ",VLOOKUP(R214,NP,21,FALSE)),"")))</f>
        <v>#REF!</v>
      </c>
      <c r="AB276" s="125"/>
      <c r="AC276" s="174"/>
      <c r="AD276" s="125"/>
      <c r="AE276" s="125"/>
      <c r="AF276" s="174"/>
      <c r="AG276" s="125"/>
      <c r="AH276" s="164">
        <v>21</v>
      </c>
      <c r="AI276" s="1"/>
      <c r="AJ276" s="6"/>
      <c r="AK276" s="178"/>
      <c r="AL276" s="6"/>
      <c r="AM276" s="6"/>
      <c r="AN276" s="178"/>
      <c r="AO276" s="7"/>
      <c r="AP276" s="26"/>
      <c r="AQ276" s="41"/>
      <c r="AR276" s="41"/>
      <c r="AS276" s="41"/>
      <c r="AT276" s="41"/>
      <c r="AU276" s="41"/>
      <c r="AV276" s="41"/>
      <c r="AW276" s="41"/>
      <c r="AX276" s="152"/>
    </row>
    <row r="277" spans="1:50" ht="12" customHeight="1">
      <c r="A277" s="32"/>
      <c r="I277" s="27"/>
      <c r="K277" s="149"/>
      <c r="L277" s="47"/>
      <c r="M277" s="173"/>
      <c r="N277" s="47"/>
      <c r="O277" s="47"/>
      <c r="P277" s="173"/>
      <c r="R277" s="114"/>
      <c r="S277" s="115"/>
      <c r="T277" s="116"/>
      <c r="U277" s="192"/>
      <c r="V277" s="116"/>
      <c r="W277" s="116"/>
      <c r="X277" s="192"/>
      <c r="Y277" s="117"/>
      <c r="Z277" s="25">
        <v>71</v>
      </c>
      <c r="AA277" s="50" t="s">
        <v>59</v>
      </c>
      <c r="AB277" s="50"/>
      <c r="AC277" s="179" t="e">
        <f>IF(VLOOKUP(Z277,NP,32,FALSE)="","",IF(VLOOKUP(Z277,NP,32,FALSE)=0,"",VLOOKUP(Z277,NP,32,FALSE)))</f>
        <v>#REF!</v>
      </c>
      <c r="AD277" s="51" t="e">
        <f>IF(VLOOKUP(Z277,NP,33,FALSE)="","",IF(VLOOKUP(Z277,NP,34,FALSE)=2,"",VLOOKUP(Z277,NP,34,FALSE)))</f>
        <v>#REF!</v>
      </c>
      <c r="AE277" s="51"/>
      <c r="AF277" s="175" t="e">
        <f>IF(VLOOKUP(Z277,NP,33,FALSE)="","",IF(VLOOKUP(Z277,NP,33,FALSE)=0,"",VLOOKUP(Z277,NP,33,FALSE)))</f>
        <v>#REF!</v>
      </c>
      <c r="AG277" s="52"/>
      <c r="AH277" s="53" t="e">
        <f>IF(VLOOKUP(AH280,NP,4,FALSE)=0,"",VLOOKUP(AH280,NP,4,FALSE))</f>
        <v>#REF!</v>
      </c>
      <c r="AI277" s="39" t="e">
        <f>IF(AH277="","",CONCATENATE(VLOOKUP(AH280,NP,5,FALSE),"  ",VLOOKUP(AH280,NP,6,FALSE)))</f>
        <v>#REF!</v>
      </c>
      <c r="AJ277" s="39"/>
      <c r="AK277" s="165"/>
      <c r="AL277" s="39"/>
      <c r="AM277" s="39"/>
      <c r="AN277" s="165"/>
      <c r="AO277" s="39"/>
      <c r="AP277" s="26"/>
      <c r="AQ277" s="41"/>
      <c r="AR277" s="41"/>
      <c r="AS277" s="41"/>
      <c r="AT277" s="41"/>
      <c r="AU277" s="41"/>
      <c r="AV277" s="41"/>
      <c r="AW277" s="41"/>
      <c r="AX277" s="152"/>
    </row>
    <row r="278" spans="1:50" ht="12" customHeight="1">
      <c r="A278" s="32"/>
      <c r="I278" s="27"/>
      <c r="K278" s="149"/>
      <c r="L278" s="47"/>
      <c r="M278" s="173"/>
      <c r="N278" s="47"/>
      <c r="O278" s="47"/>
      <c r="P278" s="173"/>
      <c r="R278" s="114"/>
      <c r="S278" s="115"/>
      <c r="T278" s="116"/>
      <c r="U278" s="192"/>
      <c r="V278" s="116"/>
      <c r="W278" s="116"/>
      <c r="X278" s="192"/>
      <c r="Y278" s="117"/>
      <c r="Z278" s="41"/>
      <c r="AA278" s="41"/>
      <c r="AB278" s="41"/>
      <c r="AC278" s="172"/>
      <c r="AD278" s="41"/>
      <c r="AE278" s="41"/>
      <c r="AF278" s="172"/>
      <c r="AG278" s="64"/>
      <c r="AH278" s="54"/>
      <c r="AI278" s="125" t="e">
        <f>IF(AH277="","",CONCATENATE(VLOOKUP(AH280,NP,8,FALSE)," pts - ",VLOOKUP(AH280,NP,11,FALSE)))</f>
        <v>#REF!</v>
      </c>
      <c r="AJ278" s="125"/>
      <c r="AK278" s="174"/>
      <c r="AL278" s="125"/>
      <c r="AM278" s="125"/>
      <c r="AN278" s="174"/>
      <c r="AO278" s="125"/>
      <c r="AP278" s="55"/>
      <c r="AQ278" s="41"/>
      <c r="AR278" s="41"/>
      <c r="AS278" s="41"/>
      <c r="AT278" s="41"/>
      <c r="AU278" s="41"/>
      <c r="AV278" s="41"/>
      <c r="AW278" s="41"/>
      <c r="AX278" s="152"/>
    </row>
    <row r="279" spans="1:50" ht="12" customHeight="1">
      <c r="A279" s="32"/>
      <c r="I279" s="27"/>
      <c r="K279" s="149"/>
      <c r="L279" s="47"/>
      <c r="M279" s="173"/>
      <c r="N279" s="47"/>
      <c r="O279" s="47"/>
      <c r="P279" s="173"/>
      <c r="R279" s="114"/>
      <c r="S279" s="119"/>
      <c r="T279" s="120"/>
      <c r="U279" s="193"/>
      <c r="V279" s="120"/>
      <c r="W279" s="120"/>
      <c r="X279" s="193"/>
      <c r="Y279" s="163">
        <v>21</v>
      </c>
      <c r="Z279" s="38" t="e">
        <f>IF(AND(VLOOKUP(R226,NP,12,FALSE)=0,VLOOKUP(R226,NP,22,FALSE)=0),"",IF(VLOOKUP(R226,NP,12,FALSE)=0,VLOOKUP(R226,NP,4,FALSE),IF(VLOOKUP(R226,NP,22,FALSE)=0,VLOOKUP(R226,NP,14,FALSE),"")))</f>
        <v>#REF!</v>
      </c>
      <c r="AA279" s="39" t="e">
        <f>IF(Z279="","",IF(VLOOKUP(R226,NP,12,FALSE)=0,CONCATENATE(VLOOKUP(R226,NP,5,FALSE),"  ",VLOOKUP(R226,NP,6,FALSE)),IF(VLOOKUP(R226,NP,22,FALSE)=0,CONCATENATE(VLOOKUP(R226,NP,15,FALSE),"  ",VLOOKUP(R226,NP,16,FALSE)),"")))</f>
        <v>#REF!</v>
      </c>
      <c r="AB279" s="39"/>
      <c r="AC279" s="165"/>
      <c r="AD279" s="39"/>
      <c r="AE279" s="39"/>
      <c r="AF279" s="165"/>
      <c r="AG279" s="39"/>
      <c r="AH279" s="55"/>
      <c r="AI279" s="125" t="e">
        <f>IF(AH277="","",CONCATENATE(IF(VLOOKUP(Z277,NP,23,FALSE)="","",IF(VLOOKUP(Z277,NP,12,FALSE)=1,VLOOKUP(Z277,NP,23,FALSE),-VLOOKUP(Z277,NP,23,FALSE))),IF(VLOOKUP(Z277,NP,24,FALSE)="","",CONCATENATE(" / ",IF(VLOOKUP(Z277,NP,12,FALSE)=1,VLOOKUP(Z277,NP,24,FALSE),-VLOOKUP(Z277,NP,24,FALSE)))),IF(VLOOKUP(Z277,NP,25,FALSE)="","",CONCATENATE(" / ",IF(VLOOKUP(Z277,NP,12,FALSE)=1,VLOOKUP(Z277,NP,25,FALSE),-VLOOKUP(Z277,NP,25,FALSE)))),IF(VLOOKUP(Z277,NP,26,FALSE)="","",CONCATENATE(" / ",IF(VLOOKUP(Z277,NP,12,FALSE)=1,VLOOKUP(Z277,NP,26,FALSE),-VLOOKUP(Z277,NP,26,FALSE)))),IF(VLOOKUP(Z277,NP,27,FALSE)="","",CONCATENATE(" / ",IF(VLOOKUP(Z277,NP,12,FALSE)=1,VLOOKUP(Z277,NP,27,FALSE),-VLOOKUP(Z277,NP,27,FALSE)))),IF(VLOOKUP(Z277,NP,28)="","",CONCATENATE(" / ",IF(VLOOKUP(Z277,NP,12)=1,VLOOKUP(Z277,NP,28),-VLOOKUP(Z277,NP,28)))),IF(VLOOKUP(Z277,NP,29)="","",CONCATENATE(" / ",IF(VLOOKUP(Z277,NP,12)=1,VLOOKUP(Z277,NP,29),-VLOOKUP(Z277,NP,29))))))</f>
        <v>#REF!</v>
      </c>
      <c r="AJ279" s="125"/>
      <c r="AK279" s="174"/>
      <c r="AL279" s="125"/>
      <c r="AM279" s="125"/>
      <c r="AN279" s="174"/>
      <c r="AO279" s="125"/>
      <c r="AP279" s="55"/>
      <c r="AQ279" s="41"/>
      <c r="AR279" s="41"/>
      <c r="AS279" s="41"/>
      <c r="AT279" s="41"/>
      <c r="AU279" s="41"/>
      <c r="AV279" s="41"/>
      <c r="AW279" s="41"/>
      <c r="AX279" s="152"/>
    </row>
    <row r="280" spans="1:50" ht="12" customHeight="1">
      <c r="A280" s="32"/>
      <c r="I280" s="27"/>
      <c r="K280" s="149"/>
      <c r="L280" s="47"/>
      <c r="M280" s="173"/>
      <c r="N280" s="47"/>
      <c r="O280" s="47"/>
      <c r="P280" s="173"/>
      <c r="R280" s="114"/>
      <c r="S280" s="115"/>
      <c r="T280" s="116"/>
      <c r="U280" s="192"/>
      <c r="V280" s="116"/>
      <c r="W280" s="116"/>
      <c r="X280" s="192"/>
      <c r="Y280" s="117"/>
      <c r="Z280" s="64"/>
      <c r="AA280" s="125" t="e">
        <f>IF(Z279="","",IF(VLOOKUP(R226,NP,12,FALSE)=0,CONCATENATE(VLOOKUP(R226,NP,8,FALSE)," pts - ",VLOOKUP(R226,NP,11,FALSE)),IF(VLOOKUP(R226,NP,22,FALSE)=0,CONCATENATE(VLOOKUP(R226,NP,18,FALSE)," pts - ",VLOOKUP(R226,NP,21,FALSE)),"")))</f>
        <v>#REF!</v>
      </c>
      <c r="AB280" s="125"/>
      <c r="AC280" s="174"/>
      <c r="AD280" s="125"/>
      <c r="AE280" s="125"/>
      <c r="AF280" s="174"/>
      <c r="AG280" s="125"/>
      <c r="AH280" s="25">
        <v>62</v>
      </c>
      <c r="AI280" s="50" t="s">
        <v>59</v>
      </c>
      <c r="AJ280" s="50"/>
      <c r="AK280" s="179" t="e">
        <f>IF(VLOOKUP(AH280,NP,32,FALSE)="","",IF(VLOOKUP(AH280,NP,32,FALSE)=0,"",VLOOKUP(AH280,NP,32,FALSE)))</f>
        <v>#REF!</v>
      </c>
      <c r="AL280" s="51" t="e">
        <f>IF(VLOOKUP(AH280,NP,33,FALSE)="","",IF(VLOOKUP(AH280,NP,34,FALSE)=2,"",VLOOKUP(AH280,NP,34,FALSE)))</f>
        <v>#REF!</v>
      </c>
      <c r="AM280" s="51"/>
      <c r="AN280" s="175" t="e">
        <f>IF(VLOOKUP(AH280,NP,33,FALSE)="","",IF(VLOOKUP(AH280,NP,33,FALSE)=0,"",VLOOKUP(AH280,NP,33,FALSE)))</f>
        <v>#REF!</v>
      </c>
      <c r="AO280" s="52"/>
      <c r="AP280" s="53" t="e">
        <f>IF(VLOOKUP(AH280,NP,12,FALSE)=1,VLOOKUP(AH280,NP,4,FALSE),IF(VLOOKUP(AH280,NP,22,FALSE)=1,VLOOKUP(AH280,NP,14,FALSE),""))</f>
        <v>#REF!</v>
      </c>
      <c r="AQ280" s="39" t="e">
        <f>IF(AP280="","",IF(VLOOKUP(AH280,NP,12,FALSE)=1,CONCATENATE(VLOOKUP(AH280,NP,5,FALSE),"  ",VLOOKUP(AH280,NP,6,FALSE)),IF(VLOOKUP(AH280,NP,22,FALSE)=1,CONCATENATE(VLOOKUP(AH280,NP,15,FALSE),"  ",VLOOKUP(AH280,NP,16,FALSE)),"")))</f>
        <v>#REF!</v>
      </c>
      <c r="AR280" s="39"/>
      <c r="AS280" s="39"/>
      <c r="AT280" s="39"/>
      <c r="AU280" s="39"/>
      <c r="AV280" s="39"/>
      <c r="AW280" s="39"/>
      <c r="AX280" s="45" t="s">
        <v>37</v>
      </c>
    </row>
    <row r="281" spans="1:50" ht="12" customHeight="1">
      <c r="A281" s="32"/>
      <c r="I281" s="27"/>
      <c r="K281" s="149"/>
      <c r="L281" s="47"/>
      <c r="M281" s="173"/>
      <c r="N281" s="47"/>
      <c r="O281" s="47"/>
      <c r="P281" s="173"/>
      <c r="R281" s="114"/>
      <c r="S281" s="119"/>
      <c r="T281" s="120"/>
      <c r="U281" s="193"/>
      <c r="V281" s="120"/>
      <c r="W281" s="120"/>
      <c r="X281" s="193"/>
      <c r="Y281" s="163">
        <v>22</v>
      </c>
      <c r="Z281" s="38" t="e">
        <f>IF(AND(VLOOKUP(R238,NP,12,FALSE)=0,VLOOKUP(R238,NP,22,FALSE)=0),"",IF(VLOOKUP(R238,NP,12,FALSE)=0,VLOOKUP(R238,NP,4,FALSE),IF(VLOOKUP(R238,NP,22,FALSE)=0,VLOOKUP(R238,NP,14,FALSE),"")))</f>
        <v>#REF!</v>
      </c>
      <c r="AA281" s="39" t="e">
        <f>IF(Z281="","",IF(VLOOKUP(R238,NP,12,FALSE)=0,CONCATENATE(VLOOKUP(R238,NP,5,FALSE),"  ",VLOOKUP(R238,NP,6,FALSE)),IF(VLOOKUP(R238,NP,22,FALSE)=0,CONCATENATE(VLOOKUP(R238,NP,15,FALSE),"  ",VLOOKUP(R238,NP,16,FALSE)),"")))</f>
        <v>#REF!</v>
      </c>
      <c r="AB281" s="39"/>
      <c r="AC281" s="165"/>
      <c r="AD281" s="39"/>
      <c r="AE281" s="39"/>
      <c r="AF281" s="165"/>
      <c r="AG281" s="39"/>
      <c r="AH281" s="26"/>
      <c r="AI281" s="41"/>
      <c r="AJ281" s="41"/>
      <c r="AK281" s="172"/>
      <c r="AL281" s="41"/>
      <c r="AM281" s="41"/>
      <c r="AN281" s="172"/>
      <c r="AO281" s="64"/>
      <c r="AP281" s="54"/>
      <c r="AQ281" s="125" t="e">
        <f>IF(AP280="","",IF(VLOOKUP(AH280,NP,12,FALSE)=1,CONCATENATE(VLOOKUP(AH280,NP,8,FALSE)," pts - ",VLOOKUP(AH280,NP,11,FALSE)),IF(VLOOKUP(AH280,NP,22,FALSE)=1,CONCATENATE(VLOOKUP(AH280,NP,18,FALSE)," pts - ",VLOOKUP(AH280,NP,21,FALSE)),"")))</f>
        <v>#REF!</v>
      </c>
      <c r="AR281" s="125"/>
      <c r="AS281" s="125"/>
      <c r="AT281" s="125"/>
      <c r="AU281" s="125"/>
      <c r="AV281" s="125"/>
      <c r="AW281" s="125"/>
      <c r="AX281" s="152"/>
    </row>
    <row r="282" spans="1:50" ht="12" customHeight="1">
      <c r="A282" s="32"/>
      <c r="I282" s="27"/>
      <c r="K282" s="149"/>
      <c r="L282" s="47"/>
      <c r="M282" s="173"/>
      <c r="N282" s="47"/>
      <c r="O282" s="47"/>
      <c r="P282" s="173"/>
      <c r="R282" s="114"/>
      <c r="S282" s="115"/>
      <c r="T282" s="116"/>
      <c r="U282" s="192"/>
      <c r="V282" s="116"/>
      <c r="W282" s="116"/>
      <c r="X282" s="192"/>
      <c r="Y282" s="117"/>
      <c r="Z282" s="64"/>
      <c r="AA282" s="125" t="e">
        <f>IF(Z281="","",IF(VLOOKUP(R238,NP,12,FALSE)=0,CONCATENATE(VLOOKUP(R238,NP,8,FALSE)," pts - ",VLOOKUP(R238,NP,11,FALSE)),IF(VLOOKUP(R238,NP,22,FALSE)=0,CONCATENATE(VLOOKUP(R238,NP,18,FALSE)," pts - ",VLOOKUP(R238,NP,21,FALSE)),"")))</f>
        <v>#REF!</v>
      </c>
      <c r="AB282" s="125"/>
      <c r="AC282" s="174"/>
      <c r="AD282" s="125"/>
      <c r="AE282" s="125"/>
      <c r="AF282" s="174"/>
      <c r="AG282" s="125"/>
      <c r="AH282" s="8"/>
      <c r="AI282" s="1"/>
      <c r="AJ282" s="6"/>
      <c r="AK282" s="178"/>
      <c r="AL282" s="6"/>
      <c r="AM282" s="6"/>
      <c r="AN282" s="178"/>
      <c r="AO282" s="7"/>
      <c r="AP282" s="55"/>
      <c r="AQ282" s="125" t="e">
        <f>IF(AP280="","",CONCATENATE(IF(VLOOKUP(AH280,NP,23,FALSE)="","",IF(VLOOKUP(AH280,NP,12,FALSE)=1,VLOOKUP(AH280,NP,23,FALSE),-VLOOKUP(AH280,NP,23,FALSE))),IF(VLOOKUP(AH280,NP,24,FALSE)="","",CONCATENATE(" / ",IF(VLOOKUP(AH280,NP,12,FALSE)=1,VLOOKUP(AH280,NP,24,FALSE),-VLOOKUP(AH280,NP,24,FALSE)))),IF(VLOOKUP(AH280,NP,25,FALSE)="","",CONCATENATE(" / ",IF(VLOOKUP(AH280,NP,12,FALSE)=1,VLOOKUP(AH280,NP,25,FALSE),-VLOOKUP(AH280,NP,25,FALSE)))),IF(VLOOKUP(AH280,NP,26,FALSE)="","",CONCATENATE(" / ",IF(VLOOKUP(AH280,NP,12,FALSE)=1,VLOOKUP(AH280,NP,26,FALSE),-VLOOKUP(AH280,NP,26,FALSE)))),IF(VLOOKUP(AH280,NP,27,FALSE)="","",CONCATENATE(" / ",IF(VLOOKUP(AH280,NP,12,FALSE)=1,VLOOKUP(AH280,NP,27,FALSE),-VLOOKUP(AH280,NP,27,FALSE)))),IF(VLOOKUP(AH280,NP,28)="","",CONCATENATE(" / ",IF(VLOOKUP(AH280,NP,12)=1,VLOOKUP(AH280,NP,28),-VLOOKUP(AH280,NP,28)))),IF(VLOOKUP(AH280,NP,29)="","",CONCATENATE(" / ",IF(VLOOKUP(AH280,NP,12)=1,VLOOKUP(AH280,NP,29),-VLOOKUP(AH280,NP,29))))))</f>
        <v>#REF!</v>
      </c>
      <c r="AR282" s="125"/>
      <c r="AS282" s="125"/>
      <c r="AT282" s="125"/>
      <c r="AU282" s="125"/>
      <c r="AV282" s="125"/>
      <c r="AW282" s="125"/>
      <c r="AX282" s="152"/>
    </row>
    <row r="283" spans="1:50" ht="12" customHeight="1">
      <c r="A283" s="32"/>
      <c r="I283" s="27"/>
      <c r="K283" s="149"/>
      <c r="L283" s="47"/>
      <c r="M283" s="173"/>
      <c r="N283" s="47"/>
      <c r="O283" s="47"/>
      <c r="P283" s="173"/>
      <c r="R283" s="114"/>
      <c r="S283" s="115"/>
      <c r="T283" s="116"/>
      <c r="U283" s="192"/>
      <c r="V283" s="116"/>
      <c r="W283" s="116"/>
      <c r="X283" s="192"/>
      <c r="Y283" s="117"/>
      <c r="Z283" s="25">
        <v>72</v>
      </c>
      <c r="AA283" s="50" t="s">
        <v>59</v>
      </c>
      <c r="AB283" s="50"/>
      <c r="AC283" s="179" t="e">
        <f>IF(VLOOKUP(Z283,NP,32,FALSE)="","",IF(VLOOKUP(Z283,NP,32,FALSE)=0,"",VLOOKUP(Z283,NP,32,FALSE)))</f>
        <v>#REF!</v>
      </c>
      <c r="AD283" s="51" t="e">
        <f>IF(VLOOKUP(Z283,NP,33,FALSE)="","",IF(VLOOKUP(Z283,NP,34,FALSE)=2,"",VLOOKUP(Z283,NP,34,FALSE)))</f>
        <v>#REF!</v>
      </c>
      <c r="AE283" s="51"/>
      <c r="AF283" s="175" t="e">
        <f>IF(VLOOKUP(Z283,NP,33,FALSE)="","",IF(VLOOKUP(Z283,NP,33,FALSE)=0,"",VLOOKUP(Z283,NP,33,FALSE)))</f>
        <v>#REF!</v>
      </c>
      <c r="AG283" s="52"/>
      <c r="AH283" s="53" t="e">
        <f>IF(VLOOKUP(AH280,NP,14,FALSE)=0,"",VLOOKUP(AH280,NP,14,FALSE))</f>
        <v>#REF!</v>
      </c>
      <c r="AI283" s="39" t="e">
        <f>IF(AH283="","",CONCATENATE(VLOOKUP(AH280,NP,15,FALSE),"  ",VLOOKUP(AH280,NP,16,FALSE)))</f>
        <v>#REF!</v>
      </c>
      <c r="AJ283" s="39"/>
      <c r="AK283" s="165"/>
      <c r="AL283" s="39"/>
      <c r="AM283" s="39"/>
      <c r="AN283" s="165"/>
      <c r="AO283" s="39"/>
      <c r="AP283" s="55"/>
      <c r="AQ283" s="41"/>
      <c r="AR283" s="41"/>
      <c r="AS283" s="41"/>
      <c r="AT283" s="41"/>
      <c r="AU283" s="41"/>
      <c r="AV283" s="41"/>
      <c r="AW283" s="64"/>
      <c r="AX283" s="152"/>
    </row>
    <row r="284" spans="1:50" ht="12" customHeight="1">
      <c r="A284" s="32"/>
      <c r="I284" s="27"/>
      <c r="K284" s="149"/>
      <c r="L284" s="47"/>
      <c r="M284" s="173"/>
      <c r="N284" s="47"/>
      <c r="O284" s="47"/>
      <c r="P284" s="173"/>
      <c r="R284" s="114"/>
      <c r="S284" s="115"/>
      <c r="T284" s="116"/>
      <c r="U284" s="192"/>
      <c r="V284" s="116"/>
      <c r="W284" s="116"/>
      <c r="X284" s="192"/>
      <c r="Y284" s="117"/>
      <c r="Z284" s="41"/>
      <c r="AA284" s="41"/>
      <c r="AB284" s="41"/>
      <c r="AC284" s="172"/>
      <c r="AD284" s="41"/>
      <c r="AE284" s="41"/>
      <c r="AF284" s="172"/>
      <c r="AG284" s="64"/>
      <c r="AH284" s="164">
        <v>22</v>
      </c>
      <c r="AI284" s="132" t="e">
        <f>IF(AH283="","",CONCATENATE(VLOOKUP(AH280,NP,18,FALSE)," pts - ",VLOOKUP(AH280,NP,21,FALSE)))</f>
        <v>#REF!</v>
      </c>
      <c r="AJ284" s="132"/>
      <c r="AK284" s="176"/>
      <c r="AL284" s="132"/>
      <c r="AM284" s="132"/>
      <c r="AN284" s="176"/>
      <c r="AO284" s="132"/>
      <c r="AP284" s="26"/>
      <c r="AQ284" s="41"/>
      <c r="AR284" s="41"/>
      <c r="AS284" s="41"/>
      <c r="AT284" s="41"/>
      <c r="AU284" s="41"/>
      <c r="AV284" s="41"/>
      <c r="AW284" s="37"/>
      <c r="AX284" s="152"/>
    </row>
    <row r="285" spans="1:50" ht="12" customHeight="1">
      <c r="A285" s="32"/>
      <c r="I285" s="27"/>
      <c r="K285" s="149"/>
      <c r="L285" s="47"/>
      <c r="M285" s="173"/>
      <c r="N285" s="47"/>
      <c r="O285" s="47"/>
      <c r="P285" s="173"/>
      <c r="R285" s="114"/>
      <c r="S285" s="119"/>
      <c r="T285" s="120"/>
      <c r="U285" s="193"/>
      <c r="V285" s="120"/>
      <c r="W285" s="120"/>
      <c r="X285" s="193"/>
      <c r="Y285" s="163">
        <v>23</v>
      </c>
      <c r="Z285" s="38" t="e">
        <f>IF(AND(VLOOKUP(R250,NP,12,FALSE)=0,VLOOKUP(R250,NP,22,FALSE)=0),"",IF(VLOOKUP(R250,NP,12,FALSE)=0,VLOOKUP(R250,NP,4,FALSE),IF(VLOOKUP(R250,NP,22,FALSE)=0,VLOOKUP(R250,NP,14,FALSE),"")))</f>
        <v>#REF!</v>
      </c>
      <c r="AA285" s="39" t="e">
        <f>IF(Z285="","",IF(VLOOKUP(R250,NP,12,FALSE)=0,CONCATENATE(VLOOKUP(R250,NP,5,FALSE),"  ",VLOOKUP(R250,NP,6,FALSE)),IF(VLOOKUP(R250,NP,22,FALSE)=0,CONCATENATE(VLOOKUP(R250,NP,15,FALSE),"  ",VLOOKUP(R250,NP,16,FALSE)),"")))</f>
        <v>#REF!</v>
      </c>
      <c r="AB285" s="39"/>
      <c r="AC285" s="165"/>
      <c r="AD285" s="39"/>
      <c r="AE285" s="39"/>
      <c r="AF285" s="165"/>
      <c r="AG285" s="39"/>
      <c r="AH285" s="55"/>
      <c r="AI285" s="125" t="e">
        <f>IF(AH283="","",CONCATENATE(IF(VLOOKUP(Z283,NP,23,FALSE)="","",IF(VLOOKUP(Z283,NP,12,FALSE)=1,VLOOKUP(Z283,NP,23,FALSE),-VLOOKUP(Z283,NP,23,FALSE))),IF(VLOOKUP(Z283,NP,24,FALSE)="","",CONCATENATE(" / ",IF(VLOOKUP(Z283,NP,12,FALSE)=1,VLOOKUP(Z283,NP,24,FALSE),-VLOOKUP(Z283,NP,24,FALSE)))),IF(VLOOKUP(Z283,NP,25,FALSE)="","",CONCATENATE(" / ",IF(VLOOKUP(Z283,NP,12,FALSE)=1,VLOOKUP(Z283,NP,25,FALSE),-VLOOKUP(Z283,NP,25,FALSE)))),IF(VLOOKUP(Z283,NP,26,FALSE)="","",CONCATENATE(" / ",IF(VLOOKUP(Z283,NP,12,FALSE)=1,VLOOKUP(Z283,NP,26,FALSE),-VLOOKUP(Z283,NP,26,FALSE)))),IF(VLOOKUP(Z283,NP,27,FALSE)="","",CONCATENATE(" / ",IF(VLOOKUP(Z283,NP,12,FALSE)=1,VLOOKUP(Z283,NP,27,FALSE),-VLOOKUP(Z283,NP,27,FALSE)))),IF(VLOOKUP(Z283,NP,28)="","",CONCATENATE(" / ",IF(VLOOKUP(Z283,NP,12)=1,VLOOKUP(Z283,NP,28),-VLOOKUP(Z283,NP,28)))),IF(VLOOKUP(Z283,NP,29)="","",CONCATENATE(" / ",IF(VLOOKUP(Z283,NP,12)=1,VLOOKUP(Z283,NP,29),-VLOOKUP(Z283,NP,29))))))</f>
        <v>#REF!</v>
      </c>
      <c r="AJ285" s="125"/>
      <c r="AK285" s="174"/>
      <c r="AL285" s="125"/>
      <c r="AM285" s="125"/>
      <c r="AN285" s="174"/>
      <c r="AO285" s="125"/>
      <c r="AP285" s="38" t="e">
        <f>IF(AND(VLOOKUP(AH280,NP,12,FALSE)=0,VLOOKUP(AH280,NP,22,FALSE)=0),"",IF(VLOOKUP(AH280,NP,12,FALSE)=0,VLOOKUP(AH280,NP,4,FALSE),IF(VLOOKUP(AH280,NP,22,FALSE)=0,VLOOKUP(AH280,NP,14,FALSE),"")))</f>
        <v>#REF!</v>
      </c>
      <c r="AQ285" s="39" t="e">
        <f>IF(AP285="","",IF(VLOOKUP(AH280,NP,12,FALSE)=0,CONCATENATE(VLOOKUP(AH280,NP,5,FALSE),"  ",VLOOKUP(AH280,NP,6,FALSE)),IF(VLOOKUP(AH280,NP,22,FALSE)=0,CONCATENATE(VLOOKUP(AH280,NP,15,FALSE),"  ",VLOOKUP(AH280,NP,16,FALSE)),"")))</f>
        <v>#REF!</v>
      </c>
      <c r="AR285" s="39"/>
      <c r="AS285" s="39"/>
      <c r="AT285" s="39"/>
      <c r="AU285" s="39"/>
      <c r="AV285" s="39"/>
      <c r="AW285" s="39"/>
      <c r="AX285" s="45" t="s">
        <v>38</v>
      </c>
    </row>
    <row r="286" spans="1:50" ht="12" customHeight="1">
      <c r="A286" s="32"/>
      <c r="K286" s="149"/>
      <c r="S286" s="117"/>
      <c r="T286" s="117"/>
      <c r="U286" s="180"/>
      <c r="V286" s="117"/>
      <c r="W286" s="117"/>
      <c r="X286" s="180"/>
      <c r="Y286" s="117"/>
      <c r="Z286" s="64"/>
      <c r="AA286" s="125" t="e">
        <f>IF(Z285="","",IF(VLOOKUP(R250,NP,12,FALSE)=0,CONCATENATE(VLOOKUP(R250,NP,8,FALSE)," pts - ",VLOOKUP(R250,NP,11,FALSE)),IF(VLOOKUP(R250,NP,22,FALSE)=0,CONCATENATE(VLOOKUP(R250,NP,18,FALSE)," pts - ",VLOOKUP(R250,NP,21,FALSE)),"")))</f>
        <v>#REF!</v>
      </c>
      <c r="AB286" s="125"/>
      <c r="AC286" s="174"/>
      <c r="AD286" s="125"/>
      <c r="AE286" s="125"/>
      <c r="AF286" s="174"/>
      <c r="AG286" s="125"/>
      <c r="AH286" s="114"/>
      <c r="AI286" s="117"/>
      <c r="AJ286" s="117"/>
      <c r="AK286" s="180"/>
      <c r="AL286" s="117"/>
      <c r="AM286" s="117"/>
      <c r="AN286" s="180"/>
      <c r="AO286" s="117"/>
      <c r="AP286" s="64"/>
      <c r="AQ286" s="125" t="e">
        <f>IF(AP285="","",IF(VLOOKUP(AH280,NP,12,FALSE)=0,CONCATENATE(VLOOKUP(AH280,NP,8,FALSE)," pts - ",VLOOKUP(AH280,NP,11,FALSE)),IF(VLOOKUP(AH280,NP,22,FALSE)=0,CONCATENATE(VLOOKUP(AH280,NP,18,FALSE)," pts - ",VLOOKUP(AH280,NP,21,FALSE)),"")))</f>
        <v>#REF!</v>
      </c>
      <c r="AR286" s="125"/>
      <c r="AS286" s="125"/>
      <c r="AT286" s="125"/>
      <c r="AU286" s="125"/>
      <c r="AV286" s="125"/>
      <c r="AW286" s="125"/>
      <c r="AX286" s="152"/>
    </row>
    <row r="287" spans="1:50" ht="12" customHeight="1" thickBot="1">
      <c r="A287" s="32"/>
      <c r="K287" s="149"/>
      <c r="S287" s="117"/>
      <c r="T287" s="117"/>
      <c r="U287" s="180"/>
      <c r="V287" s="117"/>
      <c r="W287" s="117"/>
      <c r="X287" s="180"/>
      <c r="Y287" s="117"/>
      <c r="Z287" s="114"/>
      <c r="AA287" s="115"/>
      <c r="AB287" s="116"/>
      <c r="AC287" s="192"/>
      <c r="AD287" s="116"/>
      <c r="AE287" s="116"/>
      <c r="AF287" s="192"/>
      <c r="AG287" s="117"/>
      <c r="AH287" s="86"/>
      <c r="AI287" s="112"/>
      <c r="AJ287" s="112"/>
      <c r="AK287" s="112"/>
      <c r="AL287" s="112"/>
      <c r="AM287" s="112"/>
      <c r="AN287" s="112"/>
      <c r="AO287" s="113"/>
      <c r="AP287" s="114"/>
      <c r="AQ287" s="117"/>
      <c r="AR287" s="117"/>
      <c r="AS287" s="117"/>
      <c r="AT287" s="117"/>
      <c r="AU287" s="117"/>
      <c r="AV287" s="117"/>
      <c r="AW287" s="117"/>
      <c r="AX287" s="152"/>
    </row>
    <row r="288" spans="1:50" ht="12" customHeight="1">
      <c r="A288" s="32"/>
      <c r="B288" s="73"/>
      <c r="C288" s="11"/>
      <c r="D288" s="12"/>
      <c r="E288" s="186"/>
      <c r="F288" s="12"/>
      <c r="G288" s="12"/>
      <c r="H288" s="186"/>
      <c r="I288" s="11"/>
      <c r="J288" s="12"/>
      <c r="K288" s="12"/>
      <c r="L288" s="12"/>
      <c r="M288" s="197"/>
      <c r="N288" s="13"/>
      <c r="O288" s="13"/>
      <c r="P288" s="197"/>
      <c r="Q288" s="14"/>
      <c r="S288" s="117"/>
      <c r="T288" s="117"/>
      <c r="U288" s="180"/>
      <c r="V288" s="117"/>
      <c r="W288" s="117"/>
      <c r="X288" s="180"/>
      <c r="Y288" s="117"/>
      <c r="Z288" s="114"/>
      <c r="AA288" s="115"/>
      <c r="AB288" s="116"/>
      <c r="AC288" s="192"/>
      <c r="AD288" s="116"/>
      <c r="AE288" s="116"/>
      <c r="AF288" s="192"/>
      <c r="AG288" s="117"/>
      <c r="AH288" s="91"/>
      <c r="AI288" s="91"/>
      <c r="AJ288" s="91"/>
      <c r="AK288" s="91"/>
      <c r="AL288" s="91"/>
      <c r="AM288" s="91"/>
      <c r="AN288" s="91"/>
      <c r="AO288" s="91"/>
      <c r="AP288" s="114"/>
      <c r="AQ288" s="117"/>
      <c r="AR288" s="117"/>
      <c r="AS288" s="117"/>
      <c r="AT288" s="117"/>
      <c r="AU288" s="117"/>
      <c r="AV288" s="117"/>
      <c r="AW288" s="117"/>
      <c r="AX288" s="152"/>
    </row>
    <row r="289" spans="1:50" ht="12" customHeight="1">
      <c r="A289" s="32"/>
      <c r="B289" s="74" t="s">
        <v>2</v>
      </c>
      <c r="C289" s="15"/>
      <c r="D289" s="16"/>
      <c r="E289" s="173"/>
      <c r="F289" s="627" t="e">
        <f>IF(#REF!&lt;10000,Date,#REF!)</f>
        <v>#REF!</v>
      </c>
      <c r="G289" s="627"/>
      <c r="H289" s="627"/>
      <c r="I289" s="627"/>
      <c r="J289" s="627"/>
      <c r="K289" s="627"/>
      <c r="L289" s="627"/>
      <c r="M289" s="627"/>
      <c r="N289" s="627"/>
      <c r="O289" s="627"/>
      <c r="P289" s="627"/>
      <c r="Q289" s="628"/>
      <c r="S289" s="117"/>
      <c r="T289" s="117"/>
      <c r="U289" s="180"/>
      <c r="V289" s="117"/>
      <c r="W289" s="117"/>
      <c r="X289" s="180"/>
      <c r="Y289" s="117"/>
      <c r="Z289" s="114"/>
      <c r="AA289" s="115"/>
      <c r="AB289" s="116"/>
      <c r="AC289" s="192"/>
      <c r="AD289" s="116"/>
      <c r="AE289" s="116"/>
      <c r="AF289" s="192"/>
      <c r="AG289" s="117"/>
      <c r="AH289" s="95" t="s">
        <v>52</v>
      </c>
      <c r="AI289" s="95"/>
      <c r="AJ289" s="95"/>
      <c r="AK289" s="95"/>
      <c r="AL289" s="95"/>
      <c r="AM289" s="95"/>
      <c r="AN289" s="95"/>
      <c r="AO289" s="95"/>
      <c r="AP289" s="114"/>
      <c r="AQ289" s="117"/>
      <c r="AR289" s="117"/>
      <c r="AS289" s="117"/>
      <c r="AT289" s="117"/>
      <c r="AU289" s="117"/>
      <c r="AV289" s="117"/>
      <c r="AW289" s="117"/>
      <c r="AX289" s="152"/>
    </row>
    <row r="290" spans="1:50" ht="12" customHeight="1">
      <c r="A290" s="32"/>
      <c r="B290" s="75"/>
      <c r="C290" s="15"/>
      <c r="D290" s="16"/>
      <c r="E290" s="196"/>
      <c r="F290" s="17"/>
      <c r="G290" s="17"/>
      <c r="H290" s="196"/>
      <c r="I290" s="20"/>
      <c r="J290" s="76"/>
      <c r="K290" s="76"/>
      <c r="L290" s="76"/>
      <c r="M290" s="170"/>
      <c r="N290" s="19"/>
      <c r="O290" s="19"/>
      <c r="P290" s="170"/>
      <c r="Q290" s="18"/>
      <c r="S290" s="117"/>
      <c r="T290" s="117"/>
      <c r="U290" s="180"/>
      <c r="V290" s="117"/>
      <c r="W290" s="117"/>
      <c r="X290" s="180"/>
      <c r="Y290" s="117"/>
      <c r="Z290" s="114"/>
      <c r="AA290" s="115"/>
      <c r="AB290" s="116"/>
      <c r="AC290" s="192"/>
      <c r="AD290" s="116"/>
      <c r="AE290" s="116"/>
      <c r="AF290" s="192"/>
      <c r="AG290" s="117"/>
      <c r="AH290" s="114"/>
      <c r="AI290" s="117"/>
      <c r="AJ290" s="117"/>
      <c r="AK290" s="180"/>
      <c r="AL290" s="117"/>
      <c r="AM290" s="117"/>
      <c r="AN290" s="180"/>
      <c r="AO290" s="117"/>
      <c r="AP290" s="114"/>
      <c r="AQ290" s="117"/>
      <c r="AR290" s="117"/>
      <c r="AS290" s="117"/>
      <c r="AT290" s="117"/>
      <c r="AU290" s="117"/>
      <c r="AV290" s="117"/>
      <c r="AW290" s="117"/>
      <c r="AX290" s="152"/>
    </row>
    <row r="291" spans="1:50" ht="12" customHeight="1">
      <c r="A291" s="32"/>
      <c r="B291" s="77" t="s">
        <v>66</v>
      </c>
      <c r="C291" s="15"/>
      <c r="D291" s="16"/>
      <c r="E291" s="196"/>
      <c r="F291" s="625" t="e">
        <f>#REF!</f>
        <v>#REF!</v>
      </c>
      <c r="G291" s="625"/>
      <c r="H291" s="625"/>
      <c r="I291" s="625"/>
      <c r="J291" s="625"/>
      <c r="K291" s="625"/>
      <c r="L291" s="625"/>
      <c r="M291" s="625"/>
      <c r="N291" s="625"/>
      <c r="O291" s="625"/>
      <c r="P291" s="625"/>
      <c r="Q291" s="626"/>
      <c r="S291" s="117"/>
      <c r="T291" s="117"/>
      <c r="U291" s="180"/>
      <c r="V291" s="117"/>
      <c r="W291" s="117"/>
      <c r="X291" s="180"/>
      <c r="Y291" s="117"/>
      <c r="Z291" s="114"/>
      <c r="AA291" s="119"/>
      <c r="AB291" s="120"/>
      <c r="AC291" s="193"/>
      <c r="AD291" s="120"/>
      <c r="AE291" s="120"/>
      <c r="AF291" s="193"/>
      <c r="AG291" s="163">
        <v>24</v>
      </c>
      <c r="AH291" s="38" t="e">
        <f>IF(AND(VLOOKUP(Z277,NP,12,FALSE)=0,VLOOKUP(Z277,NP,22,FALSE)=0),"",IF(VLOOKUP(Z277,NP,12,FALSE)=0,VLOOKUP(Z277,NP,4,FALSE),IF(VLOOKUP(Z277,NP,22,FALSE)=0,VLOOKUP(Z277,NP,14,FALSE),"")))</f>
        <v>#REF!</v>
      </c>
      <c r="AI291" s="39" t="e">
        <f>IF(AH291="","",IF(VLOOKUP(Z277,NP,12,FALSE)=0,CONCATENATE(VLOOKUP(Z277,NP,5,FALSE),"  ",VLOOKUP(Z277,NP,6,FALSE)),IF(VLOOKUP(Z277,NP,22,FALSE)=0,CONCATENATE(VLOOKUP(Z277,NP,15,FALSE),"  ",VLOOKUP(Z277,NP,16,FALSE)),"")))</f>
        <v>#REF!</v>
      </c>
      <c r="AJ291" s="39"/>
      <c r="AK291" s="165"/>
      <c r="AL291" s="39"/>
      <c r="AM291" s="39"/>
      <c r="AN291" s="165"/>
      <c r="AO291" s="39"/>
      <c r="AP291" s="26"/>
      <c r="AQ291" s="41"/>
      <c r="AR291" s="41"/>
      <c r="AS291" s="41"/>
      <c r="AT291" s="41"/>
      <c r="AU291" s="41"/>
      <c r="AV291" s="41"/>
      <c r="AW291" s="41"/>
      <c r="AX291" s="152"/>
    </row>
    <row r="292" spans="1:50" ht="12" customHeight="1">
      <c r="A292" s="32"/>
      <c r="B292" s="74"/>
      <c r="C292" s="15"/>
      <c r="D292" s="16"/>
      <c r="E292" s="187"/>
      <c r="F292" s="16"/>
      <c r="G292" s="16"/>
      <c r="H292" s="187"/>
      <c r="I292" s="20"/>
      <c r="J292" s="16"/>
      <c r="K292" s="16"/>
      <c r="L292" s="16"/>
      <c r="M292" s="196"/>
      <c r="N292" s="17"/>
      <c r="O292" s="17"/>
      <c r="P292" s="196"/>
      <c r="Q292" s="18"/>
      <c r="S292" s="117"/>
      <c r="T292" s="117"/>
      <c r="U292" s="180"/>
      <c r="V292" s="117"/>
      <c r="W292" s="117"/>
      <c r="X292" s="180"/>
      <c r="Y292" s="117"/>
      <c r="Z292" s="114"/>
      <c r="AA292" s="115"/>
      <c r="AB292" s="116"/>
      <c r="AC292" s="192"/>
      <c r="AD292" s="116"/>
      <c r="AE292" s="116"/>
      <c r="AF292" s="192"/>
      <c r="AG292" s="117"/>
      <c r="AH292" s="64"/>
      <c r="AI292" s="125" t="e">
        <f>IF(AH291="","",IF(VLOOKUP(Z277,NP,12,FALSE)=0,CONCATENATE(VLOOKUP(Z277,NP,8,FALSE)," pts - ",VLOOKUP(Z277,NP,11,FALSE)),IF(VLOOKUP(Z277,NP,22,FALSE)=0,CONCATENATE(VLOOKUP(Z277,NP,18,FALSE)," pts - ",VLOOKUP(Z277,NP,21,FALSE)),"")))</f>
        <v>#REF!</v>
      </c>
      <c r="AJ292" s="125"/>
      <c r="AK292" s="174"/>
      <c r="AL292" s="125"/>
      <c r="AM292" s="125"/>
      <c r="AN292" s="174"/>
      <c r="AO292" s="125"/>
      <c r="AP292" s="55"/>
      <c r="AQ292" s="41"/>
      <c r="AR292" s="41"/>
      <c r="AS292" s="41"/>
      <c r="AT292" s="41"/>
      <c r="AU292" s="41"/>
      <c r="AV292" s="41"/>
      <c r="AW292" s="41"/>
      <c r="AX292" s="152"/>
    </row>
    <row r="293" spans="1:50" ht="12" customHeight="1">
      <c r="A293" s="32"/>
      <c r="B293" s="74" t="s">
        <v>67</v>
      </c>
      <c r="C293" s="20"/>
      <c r="D293" s="76"/>
      <c r="E293" s="170"/>
      <c r="F293" s="629" t="e">
        <f>#REF!</f>
        <v>#REF!</v>
      </c>
      <c r="G293" s="629"/>
      <c r="H293" s="629"/>
      <c r="I293" s="629"/>
      <c r="J293" s="629"/>
      <c r="K293" s="629"/>
      <c r="L293" s="629"/>
      <c r="M293" s="629"/>
      <c r="N293" s="629"/>
      <c r="O293" s="629"/>
      <c r="P293" s="629"/>
      <c r="Q293" s="630"/>
      <c r="S293" s="117"/>
      <c r="T293" s="117"/>
      <c r="U293" s="180"/>
      <c r="V293" s="117"/>
      <c r="W293" s="117"/>
      <c r="X293" s="180"/>
      <c r="Y293" s="117"/>
      <c r="Z293" s="114"/>
      <c r="AA293" s="115"/>
      <c r="AB293" s="116"/>
      <c r="AC293" s="192"/>
      <c r="AD293" s="116"/>
      <c r="AE293" s="116"/>
      <c r="AF293" s="192"/>
      <c r="AG293" s="117"/>
      <c r="AH293" s="25">
        <v>64</v>
      </c>
      <c r="AI293" s="50" t="s">
        <v>59</v>
      </c>
      <c r="AJ293" s="50"/>
      <c r="AK293" s="179" t="e">
        <f>IF(VLOOKUP(AH293,NP,32,FALSE)="","",IF(VLOOKUP(AH293,NP,32,FALSE)=0,"",VLOOKUP(AH293,NP,32,FALSE)))</f>
        <v>#REF!</v>
      </c>
      <c r="AL293" s="51" t="e">
        <f>IF(VLOOKUP(AH293,NP,33,FALSE)="","",IF(VLOOKUP(AH293,NP,34,FALSE)=2,"",VLOOKUP(AH293,NP,34,FALSE)))</f>
        <v>#REF!</v>
      </c>
      <c r="AM293" s="51"/>
      <c r="AN293" s="175" t="e">
        <f>IF(VLOOKUP(AH293,NP,33,FALSE)="","",IF(VLOOKUP(AH293,NP,33,FALSE)=0,"",VLOOKUP(AH293,NP,33,FALSE)))</f>
        <v>#REF!</v>
      </c>
      <c r="AO293" s="52"/>
      <c r="AP293" s="53" t="e">
        <f>IF(VLOOKUP(AH293,NP,12,FALSE)=1,VLOOKUP(AH293,NP,4,FALSE),IF(VLOOKUP(AH293,NP,22,FALSE)=1,VLOOKUP(AH293,NP,14,FALSE),""))</f>
        <v>#REF!</v>
      </c>
      <c r="AQ293" s="39" t="e">
        <f>IF(AP293="","",IF(VLOOKUP(AH293,NP,12,FALSE)=1,CONCATENATE(VLOOKUP(AH293,NP,5,FALSE),"  ",VLOOKUP(AH293,NP,6,FALSE)),IF(VLOOKUP(AH293,NP,22,FALSE)=1,CONCATENATE(VLOOKUP(AH293,NP,15,FALSE),"  ",VLOOKUP(AH293,NP,16,FALSE)),"")))</f>
        <v>#REF!</v>
      </c>
      <c r="AR293" s="39"/>
      <c r="AS293" s="39"/>
      <c r="AT293" s="39"/>
      <c r="AU293" s="39"/>
      <c r="AV293" s="39"/>
      <c r="AW293" s="39"/>
      <c r="AX293" s="45" t="s">
        <v>39</v>
      </c>
    </row>
    <row r="294" spans="1:50" ht="12" customHeight="1" thickBot="1">
      <c r="A294" s="32"/>
      <c r="B294" s="80"/>
      <c r="C294" s="21"/>
      <c r="D294" s="22"/>
      <c r="E294" s="188"/>
      <c r="F294" s="22"/>
      <c r="G294" s="22"/>
      <c r="H294" s="188"/>
      <c r="I294" s="21"/>
      <c r="J294" s="22"/>
      <c r="K294" s="22"/>
      <c r="L294" s="22"/>
      <c r="M294" s="198"/>
      <c r="N294" s="23"/>
      <c r="O294" s="23"/>
      <c r="P294" s="198"/>
      <c r="Q294" s="24"/>
      <c r="R294" s="114"/>
      <c r="S294" s="117"/>
      <c r="T294" s="117"/>
      <c r="U294" s="180"/>
      <c r="V294" s="117"/>
      <c r="W294" s="117"/>
      <c r="X294" s="180"/>
      <c r="Y294" s="117"/>
      <c r="Z294" s="114"/>
      <c r="AA294" s="115"/>
      <c r="AB294" s="116"/>
      <c r="AC294" s="192"/>
      <c r="AD294" s="116"/>
      <c r="AE294" s="116"/>
      <c r="AF294" s="192"/>
      <c r="AG294" s="117"/>
      <c r="AH294" s="41"/>
      <c r="AI294" s="41"/>
      <c r="AJ294" s="41"/>
      <c r="AK294" s="172"/>
      <c r="AL294" s="41"/>
      <c r="AM294" s="41"/>
      <c r="AN294" s="172"/>
      <c r="AO294" s="64"/>
      <c r="AP294" s="54"/>
      <c r="AQ294" s="125" t="e">
        <f>IF(AP293="","",IF(VLOOKUP(AH293,NP,12,FALSE)=1,CONCATENATE(VLOOKUP(AH293,NP,8,FALSE)," pts - ",VLOOKUP(AH293,NP,11,FALSE)),IF(VLOOKUP(AH293,NP,22,FALSE)=1,CONCATENATE(VLOOKUP(AH293,NP,18,FALSE)," pts - ",VLOOKUP(AH293,NP,21,FALSE)),"")))</f>
        <v>#REF!</v>
      </c>
      <c r="AR294" s="125"/>
      <c r="AS294" s="125"/>
      <c r="AT294" s="125"/>
      <c r="AU294" s="125"/>
      <c r="AV294" s="125"/>
      <c r="AW294" s="125"/>
      <c r="AX294" s="152"/>
    </row>
    <row r="295" spans="1:50" ht="12" customHeight="1">
      <c r="A295" s="32"/>
      <c r="I295" s="27"/>
      <c r="K295" s="149"/>
      <c r="L295" s="47"/>
      <c r="M295" s="173"/>
      <c r="N295" s="47"/>
      <c r="O295" s="47"/>
      <c r="P295" s="173"/>
      <c r="R295" s="114"/>
      <c r="S295" s="117"/>
      <c r="T295" s="117"/>
      <c r="U295" s="180"/>
      <c r="V295" s="117"/>
      <c r="W295" s="117"/>
      <c r="X295" s="180"/>
      <c r="Y295" s="117"/>
      <c r="Z295" s="114"/>
      <c r="AA295" s="119"/>
      <c r="AB295" s="120"/>
      <c r="AC295" s="193"/>
      <c r="AD295" s="120"/>
      <c r="AE295" s="120"/>
      <c r="AF295" s="193"/>
      <c r="AG295" s="163">
        <v>21</v>
      </c>
      <c r="AH295" s="38" t="e">
        <f>IF(AND(VLOOKUP(Z283,NP,12,FALSE)=0,VLOOKUP(Z283,NP,22,FALSE)=0),"",IF(VLOOKUP(Z283,NP,12,FALSE)=0,VLOOKUP(Z283,NP,4,FALSE),IF(VLOOKUP(Z283,NP,22,FALSE)=0,VLOOKUP(Z283,NP,14,FALSE),"")))</f>
        <v>#REF!</v>
      </c>
      <c r="AI295" s="39" t="e">
        <f>IF(AH295="","",IF(VLOOKUP(Z283,NP,12,FALSE)=0,CONCATENATE(VLOOKUP(Z283,NP,5,FALSE),"  ",VLOOKUP(Z283,NP,6,FALSE)),IF(VLOOKUP(Z283,NP,22,FALSE)=0,CONCATENATE(VLOOKUP(Z283,NP,15,FALSE),"  ",VLOOKUP(Z283,NP,16,FALSE)),"")))</f>
        <v>#REF!</v>
      </c>
      <c r="AJ295" s="39"/>
      <c r="AK295" s="165"/>
      <c r="AL295" s="39"/>
      <c r="AM295" s="39"/>
      <c r="AN295" s="165"/>
      <c r="AO295" s="39"/>
      <c r="AP295" s="55"/>
      <c r="AQ295" s="125" t="e">
        <f>IF(AP293="","",CONCATENATE(IF(VLOOKUP(AH293,NP,23,FALSE)="","",IF(VLOOKUP(AH293,NP,12,FALSE)=1,VLOOKUP(AH293,NP,23,FALSE),-VLOOKUP(AH293,NP,23,FALSE))),IF(VLOOKUP(AH293,NP,24,FALSE)="","",CONCATENATE(" / ",IF(VLOOKUP(AH293,NP,12,FALSE)=1,VLOOKUP(AH293,NP,24,FALSE),-VLOOKUP(AH293,NP,24,FALSE)))),IF(VLOOKUP(AH293,NP,25,FALSE)="","",CONCATENATE(" / ",IF(VLOOKUP(AH293,NP,12,FALSE)=1,VLOOKUP(AH293,NP,25,FALSE),-VLOOKUP(AH293,NP,25,FALSE)))),IF(VLOOKUP(AH293,NP,26,FALSE)="","",CONCATENATE(" / ",IF(VLOOKUP(AH293,NP,12,FALSE)=1,VLOOKUP(AH293,NP,26,FALSE),-VLOOKUP(AH293,NP,26,FALSE)))),IF(VLOOKUP(AH293,NP,27,FALSE)="","",CONCATENATE(" / ",IF(VLOOKUP(AH293,NP,12,FALSE)=1,VLOOKUP(AH293,NP,27,FALSE),-VLOOKUP(AH293,NP,27,FALSE)))),IF(VLOOKUP(AH293,NP,28)="","",CONCATENATE(" / ",IF(VLOOKUP(AH293,NP,12)=1,VLOOKUP(AH293,NP,28),-VLOOKUP(AH293,NP,28)))),IF(VLOOKUP(AH293,NP,29)="","",CONCATENATE(" / ",IF(VLOOKUP(AH293,NP,12)=1,VLOOKUP(AH293,NP,29),-VLOOKUP(AH293,NP,29))))))</f>
        <v>#REF!</v>
      </c>
      <c r="AR295" s="125"/>
      <c r="AS295" s="125"/>
      <c r="AT295" s="125"/>
      <c r="AU295" s="125"/>
      <c r="AV295" s="125"/>
      <c r="AW295" s="125"/>
      <c r="AX295" s="152"/>
    </row>
    <row r="296" spans="1:50" ht="12" customHeight="1">
      <c r="A296" s="32"/>
      <c r="I296" s="27"/>
      <c r="K296" s="149"/>
      <c r="L296" s="47"/>
      <c r="M296" s="173"/>
      <c r="N296" s="47"/>
      <c r="O296" s="47"/>
      <c r="P296" s="173"/>
      <c r="R296" s="114"/>
      <c r="S296" s="117"/>
      <c r="T296" s="117"/>
      <c r="U296" s="180"/>
      <c r="V296" s="117"/>
      <c r="W296" s="117"/>
      <c r="X296" s="180"/>
      <c r="Y296" s="117"/>
      <c r="Z296" s="114"/>
      <c r="AA296" s="117"/>
      <c r="AB296" s="117"/>
      <c r="AC296" s="180"/>
      <c r="AD296" s="117"/>
      <c r="AE296" s="117"/>
      <c r="AF296" s="180"/>
      <c r="AG296" s="117"/>
      <c r="AH296" s="64"/>
      <c r="AI296" s="125" t="e">
        <f>IF(AH295="","",IF(VLOOKUP(Z283,NP,12,FALSE)=0,CONCATENATE(VLOOKUP(Z283,NP,8,FALSE)," pts - ",VLOOKUP(Z283,NP,11,FALSE)),IF(VLOOKUP(Z283,NP,22,FALSE)=0,CONCATENATE(VLOOKUP(Z283,NP,18,FALSE)," pts - ",VLOOKUP(Z283,NP,21,FALSE)),"")))</f>
        <v>#REF!</v>
      </c>
      <c r="AJ296" s="125"/>
      <c r="AK296" s="174"/>
      <c r="AL296" s="125"/>
      <c r="AM296" s="125"/>
      <c r="AN296" s="174"/>
      <c r="AO296" s="125"/>
      <c r="AP296" s="109"/>
      <c r="AQ296" s="41"/>
      <c r="AR296" s="41"/>
      <c r="AS296" s="41"/>
      <c r="AT296" s="41"/>
      <c r="AU296" s="41"/>
      <c r="AV296" s="41"/>
      <c r="AW296" s="64"/>
      <c r="AX296" s="152"/>
    </row>
    <row r="297" spans="1:50" ht="12" customHeight="1">
      <c r="A297" s="32"/>
      <c r="I297" s="27"/>
      <c r="K297" s="149"/>
      <c r="L297" s="47"/>
      <c r="M297" s="173"/>
      <c r="N297" s="47"/>
      <c r="O297" s="47"/>
      <c r="P297" s="173"/>
      <c r="R297" s="114"/>
      <c r="S297" s="117"/>
      <c r="T297" s="117"/>
      <c r="U297" s="180"/>
      <c r="V297" s="117"/>
      <c r="W297" s="117"/>
      <c r="X297" s="180"/>
      <c r="Y297" s="117"/>
      <c r="Z297" s="114"/>
      <c r="AA297" s="117"/>
      <c r="AB297" s="117"/>
      <c r="AC297" s="180"/>
      <c r="AD297" s="117"/>
      <c r="AE297" s="117"/>
      <c r="AF297" s="180"/>
      <c r="AG297" s="117"/>
      <c r="AH297" s="26"/>
      <c r="AI297" s="110"/>
      <c r="AJ297" s="111"/>
      <c r="AK297" s="171"/>
      <c r="AL297" s="111"/>
      <c r="AM297" s="111"/>
      <c r="AN297" s="171"/>
      <c r="AO297" s="108"/>
      <c r="AP297" s="38" t="e">
        <f>IF(AND(VLOOKUP(AH293,NP,12,FALSE)=0,VLOOKUP(AH293,NP,22,FALSE)=0),"",IF(VLOOKUP(AH293,NP,12,FALSE)=0,VLOOKUP(AH293,NP,4,FALSE),IF(VLOOKUP(AH293,NP,22,FALSE)=0,VLOOKUP(AH293,NP,14,FALSE),"")))</f>
        <v>#REF!</v>
      </c>
      <c r="AQ297" s="39" t="e">
        <f>IF(AP297="","",IF(VLOOKUP(AH293,NP,12,FALSE)=0,CONCATENATE(VLOOKUP(AH293,NP,5,FALSE),"  ",VLOOKUP(AH293,NP,6,FALSE)),IF(VLOOKUP(AH293,NP,22,FALSE)=0,CONCATENATE(VLOOKUP(AH293,NP,15,FALSE),"  ",VLOOKUP(AH293,NP,16,FALSE)),"")))</f>
        <v>#REF!</v>
      </c>
      <c r="AR297" s="39"/>
      <c r="AS297" s="39"/>
      <c r="AT297" s="39"/>
      <c r="AU297" s="39"/>
      <c r="AV297" s="39"/>
      <c r="AW297" s="39"/>
      <c r="AX297" s="45" t="s">
        <v>40</v>
      </c>
    </row>
    <row r="298" spans="1:50" ht="12" customHeight="1">
      <c r="A298" s="32"/>
      <c r="I298" s="27"/>
      <c r="K298" s="149"/>
      <c r="L298" s="47"/>
      <c r="M298" s="173"/>
      <c r="N298" s="47"/>
      <c r="O298" s="47"/>
      <c r="P298" s="173"/>
      <c r="R298" s="114"/>
      <c r="S298" s="117"/>
      <c r="T298" s="117"/>
      <c r="U298" s="180"/>
      <c r="V298" s="117"/>
      <c r="W298" s="117"/>
      <c r="X298" s="180"/>
      <c r="Y298" s="117"/>
      <c r="Z298" s="40"/>
      <c r="AA298" s="40"/>
      <c r="AB298" s="40"/>
      <c r="AC298" s="82"/>
      <c r="AD298" s="40"/>
      <c r="AE298" s="40"/>
      <c r="AF298" s="82"/>
      <c r="AG298" s="40"/>
      <c r="AH298" s="26"/>
      <c r="AI298" s="61"/>
      <c r="AJ298" s="61"/>
      <c r="AK298" s="177"/>
      <c r="AL298" s="61"/>
      <c r="AM298" s="61"/>
      <c r="AN298" s="177"/>
      <c r="AO298" s="41"/>
      <c r="AP298" s="64"/>
      <c r="AQ298" s="125" t="e">
        <f>IF(AP297="","",IF(VLOOKUP(AH293,NP,12,FALSE)=0,CONCATENATE(VLOOKUP(AH293,NP,8,FALSE)," pts - ",VLOOKUP(AH293,NP,11,FALSE)),IF(VLOOKUP(AH293,NP,22,FALSE)=0,CONCATENATE(VLOOKUP(AH293,NP,18,FALSE)," pts - ",VLOOKUP(AH293,NP,21,FALSE)),"")))</f>
        <v>#REF!</v>
      </c>
      <c r="AR298" s="125"/>
      <c r="AS298" s="125"/>
      <c r="AT298" s="125"/>
      <c r="AU298" s="125"/>
      <c r="AV298" s="125"/>
      <c r="AW298" s="125"/>
      <c r="AX298" s="152"/>
    </row>
    <row r="299" spans="1:50" ht="12" customHeight="1">
      <c r="A299" s="32"/>
      <c r="I299" s="27"/>
      <c r="K299" s="149"/>
      <c r="L299" s="47"/>
      <c r="M299" s="173"/>
      <c r="N299" s="47"/>
      <c r="O299" s="47"/>
      <c r="P299" s="173"/>
      <c r="R299" s="86"/>
      <c r="S299" s="112"/>
      <c r="T299" s="112"/>
      <c r="U299" s="112"/>
      <c r="V299" s="112"/>
      <c r="W299" s="112"/>
      <c r="X299" s="112"/>
      <c r="Y299" s="113"/>
      <c r="Z299" s="86"/>
      <c r="AA299" s="112"/>
      <c r="AB299" s="112"/>
      <c r="AC299" s="112"/>
      <c r="AD299" s="112"/>
      <c r="AE299" s="112"/>
      <c r="AF299" s="112"/>
      <c r="AG299" s="113"/>
      <c r="AH299" s="86"/>
      <c r="AI299" s="112"/>
      <c r="AJ299" s="112"/>
      <c r="AK299" s="112"/>
      <c r="AL299" s="112"/>
      <c r="AM299" s="112"/>
      <c r="AN299" s="112"/>
      <c r="AO299" s="113"/>
      <c r="AP299" s="40"/>
      <c r="AQ299" s="40"/>
      <c r="AR299" s="40"/>
      <c r="AS299" s="40"/>
      <c r="AT299" s="40"/>
      <c r="AU299" s="40"/>
      <c r="AV299" s="40"/>
      <c r="AW299" s="47"/>
      <c r="AX299" s="153"/>
    </row>
    <row r="300" spans="1:50" ht="12" customHeight="1">
      <c r="A300" s="32"/>
      <c r="I300" s="27"/>
      <c r="K300" s="149"/>
      <c r="L300" s="47"/>
      <c r="M300" s="173"/>
      <c r="N300" s="47"/>
      <c r="O300" s="47"/>
      <c r="P300" s="173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40"/>
      <c r="AQ300" s="40"/>
      <c r="AR300" s="40"/>
      <c r="AS300" s="40"/>
      <c r="AT300" s="40"/>
      <c r="AU300" s="40"/>
      <c r="AV300" s="40"/>
      <c r="AW300" s="47"/>
      <c r="AX300" s="153"/>
    </row>
    <row r="301" spans="1:50" ht="12" customHeight="1">
      <c r="A301" s="32"/>
      <c r="I301" s="27"/>
      <c r="K301" s="149"/>
      <c r="L301" s="47"/>
      <c r="M301" s="173"/>
      <c r="N301" s="47"/>
      <c r="O301" s="47"/>
      <c r="P301" s="173"/>
      <c r="R301" s="95" t="s">
        <v>53</v>
      </c>
      <c r="S301" s="95"/>
      <c r="T301" s="95"/>
      <c r="U301" s="95"/>
      <c r="V301" s="95"/>
      <c r="W301" s="95"/>
      <c r="X301" s="95"/>
      <c r="Y301" s="95"/>
      <c r="Z301" s="95" t="s">
        <v>54</v>
      </c>
      <c r="AA301" s="95"/>
      <c r="AB301" s="95"/>
      <c r="AC301" s="95"/>
      <c r="AD301" s="95"/>
      <c r="AE301" s="95"/>
      <c r="AF301" s="95"/>
      <c r="AG301" s="95"/>
      <c r="AH301" s="95" t="s">
        <v>55</v>
      </c>
      <c r="AI301" s="95"/>
      <c r="AJ301" s="95"/>
      <c r="AK301" s="95"/>
      <c r="AL301" s="95"/>
      <c r="AM301" s="95"/>
      <c r="AN301" s="95"/>
      <c r="AO301" s="95"/>
      <c r="AP301" s="40"/>
      <c r="AQ301" s="40"/>
      <c r="AR301" s="40"/>
      <c r="AS301" s="40"/>
      <c r="AT301" s="40"/>
      <c r="AU301" s="40"/>
      <c r="AV301" s="40"/>
      <c r="AW301" s="47"/>
      <c r="AX301" s="153"/>
    </row>
    <row r="302" spans="1:50" ht="12" customHeight="1">
      <c r="A302" s="32"/>
      <c r="I302" s="27"/>
      <c r="K302" s="149"/>
      <c r="L302" s="47"/>
      <c r="M302" s="173"/>
      <c r="N302" s="47"/>
      <c r="O302" s="47"/>
      <c r="P302" s="173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40"/>
      <c r="AI302" s="40"/>
      <c r="AJ302" s="40"/>
      <c r="AK302" s="82"/>
      <c r="AL302" s="40"/>
      <c r="AM302" s="40"/>
      <c r="AN302" s="82"/>
      <c r="AO302" s="40"/>
      <c r="AP302" s="40"/>
      <c r="AX302" s="32"/>
    </row>
    <row r="303" spans="1:50" ht="12" customHeight="1">
      <c r="A303" s="32"/>
      <c r="I303" s="27"/>
      <c r="K303" s="150"/>
      <c r="L303" s="151"/>
      <c r="M303" s="154"/>
      <c r="N303" s="151"/>
      <c r="O303" s="151"/>
      <c r="P303" s="154"/>
      <c r="Q303" s="163">
        <v>32</v>
      </c>
      <c r="R303" s="38" t="e">
        <f>IF(AND(VLOOKUP(J211,NP,12,FALSE)=0,VLOOKUP(J211,NP,22,FALSE)=0),"",IF(VLOOKUP(J211,NP,12,FALSE)=0,VLOOKUP(J211,NP,4,FALSE),IF(VLOOKUP(J211,NP,22,FALSE)=0,VLOOKUP(J211,NP,14,FALSE),"")))</f>
        <v>#REF!</v>
      </c>
      <c r="S303" s="39" t="e">
        <f>IF(R303="","",IF(VLOOKUP(J211,NP,12,FALSE)=0,CONCATENATE(VLOOKUP(J211,NP,5,FALSE),"  ",VLOOKUP(J211,NP,6,FALSE)),IF(VLOOKUP(J211,NP,22,FALSE)=0,CONCATENATE(VLOOKUP(J211,NP,15,FALSE),"  ",VLOOKUP(J211,NP,16,FALSE)),"")))</f>
        <v>#REF!</v>
      </c>
      <c r="T303" s="39"/>
      <c r="U303" s="165"/>
      <c r="V303" s="39"/>
      <c r="W303" s="39"/>
      <c r="X303" s="165"/>
      <c r="Y303" s="39"/>
      <c r="Z303" s="26"/>
      <c r="AA303" s="41"/>
      <c r="AB303" s="41"/>
      <c r="AC303" s="172"/>
      <c r="AD303" s="41"/>
      <c r="AE303" s="41"/>
      <c r="AF303" s="172"/>
      <c r="AG303" s="41"/>
      <c r="AH303" s="26"/>
      <c r="AI303" s="41"/>
      <c r="AJ303" s="41"/>
      <c r="AK303" s="172"/>
      <c r="AL303" s="41"/>
      <c r="AM303" s="41"/>
      <c r="AN303" s="172"/>
      <c r="AO303" s="41"/>
      <c r="AP303" s="40"/>
      <c r="AX303" s="32"/>
    </row>
    <row r="304" spans="1:50" ht="12" customHeight="1">
      <c r="A304" s="32"/>
      <c r="I304" s="27"/>
      <c r="K304" s="149"/>
      <c r="L304" s="47"/>
      <c r="M304" s="173"/>
      <c r="N304" s="47"/>
      <c r="O304" s="47"/>
      <c r="P304" s="173"/>
      <c r="R304" s="64"/>
      <c r="S304" s="125" t="e">
        <f>IF(R303="","",IF(VLOOKUP(J211,NP,12,FALSE)=0,CONCATENATE(VLOOKUP(J211,NP,8,FALSE)," pts - ",VLOOKUP(J211,NP,11,FALSE)),IF(VLOOKUP(J211,NP,22,FALSE)=0,CONCATENATE(VLOOKUP(J211,NP,18,FALSE)," pts - ",VLOOKUP(J211,NP,21,FALSE)),"")))</f>
        <v>#REF!</v>
      </c>
      <c r="T304" s="125"/>
      <c r="U304" s="174"/>
      <c r="V304" s="125"/>
      <c r="W304" s="125"/>
      <c r="X304" s="174"/>
      <c r="Y304" s="125"/>
      <c r="Z304" s="164">
        <v>25</v>
      </c>
      <c r="AA304" s="1"/>
      <c r="AB304" s="6"/>
      <c r="AC304" s="178"/>
      <c r="AD304" s="6"/>
      <c r="AE304" s="6"/>
      <c r="AF304" s="178"/>
      <c r="AG304" s="7"/>
      <c r="AH304" s="26"/>
      <c r="AI304" s="41"/>
      <c r="AJ304" s="41"/>
      <c r="AK304" s="172"/>
      <c r="AL304" s="41"/>
      <c r="AM304" s="41"/>
      <c r="AN304" s="172"/>
      <c r="AO304" s="41"/>
      <c r="AP304" s="40"/>
      <c r="AX304" s="32"/>
    </row>
    <row r="305" spans="1:50" ht="12" customHeight="1">
      <c r="A305" s="32"/>
      <c r="I305" s="27"/>
      <c r="K305" s="149"/>
      <c r="L305" s="47"/>
      <c r="M305" s="173"/>
      <c r="N305" s="47"/>
      <c r="O305" s="47"/>
      <c r="P305" s="173"/>
      <c r="R305" s="25">
        <v>57</v>
      </c>
      <c r="S305" s="50" t="s">
        <v>59</v>
      </c>
      <c r="T305" s="50"/>
      <c r="U305" s="179" t="e">
        <f>IF(VLOOKUP(R305,NP,32,FALSE)="","",IF(VLOOKUP(R305,NP,32,FALSE)=0,"",VLOOKUP(R305,NP,32,FALSE)))</f>
        <v>#REF!</v>
      </c>
      <c r="V305" s="51" t="e">
        <f>IF(VLOOKUP(R305,NP,33,FALSE)="","",IF(VLOOKUP(R305,NP,34,FALSE)=2,"",VLOOKUP(R305,NP,34,FALSE)))</f>
        <v>#REF!</v>
      </c>
      <c r="W305" s="51"/>
      <c r="X305" s="175" t="e">
        <f>IF(VLOOKUP(R305,NP,33,FALSE)="","",IF(VLOOKUP(R305,NP,33,FALSE)=0,"",VLOOKUP(R305,NP,33,FALSE)))</f>
        <v>#REF!</v>
      </c>
      <c r="Y305" s="52"/>
      <c r="Z305" s="53" t="e">
        <f>IF(VLOOKUP(Z308,NP,4,FALSE)=0,"",VLOOKUP(Z308,NP,4,FALSE))</f>
        <v>#REF!</v>
      </c>
      <c r="AA305" s="39" t="e">
        <f>IF(Z305="","",CONCATENATE(VLOOKUP(Z308,NP,5,FALSE),"  ",VLOOKUP(Z308,NP,6,FALSE)))</f>
        <v>#REF!</v>
      </c>
      <c r="AB305" s="39"/>
      <c r="AC305" s="165"/>
      <c r="AD305" s="39"/>
      <c r="AE305" s="39"/>
      <c r="AF305" s="165"/>
      <c r="AG305" s="39"/>
      <c r="AH305" s="26"/>
      <c r="AI305" s="41"/>
      <c r="AJ305" s="41"/>
      <c r="AK305" s="172"/>
      <c r="AL305" s="41"/>
      <c r="AM305" s="41"/>
      <c r="AN305" s="172"/>
      <c r="AO305" s="41"/>
      <c r="AP305" s="40"/>
      <c r="AX305" s="32"/>
    </row>
    <row r="306" spans="1:50" ht="12" customHeight="1">
      <c r="A306" s="32"/>
      <c r="I306" s="27"/>
      <c r="K306" s="149"/>
      <c r="L306" s="47"/>
      <c r="M306" s="173"/>
      <c r="N306" s="47"/>
      <c r="O306" s="47"/>
      <c r="P306" s="173"/>
      <c r="R306" s="41"/>
      <c r="S306" s="41"/>
      <c r="T306" s="41"/>
      <c r="U306" s="172"/>
      <c r="V306" s="41"/>
      <c r="W306" s="41"/>
      <c r="X306" s="172"/>
      <c r="Y306" s="64"/>
      <c r="Z306" s="54"/>
      <c r="AA306" s="125" t="e">
        <f>IF(Z305="","",CONCATENATE(VLOOKUP(Z308,NP,8,FALSE)," pts - ",VLOOKUP(Z308,NP,11,FALSE)))</f>
        <v>#REF!</v>
      </c>
      <c r="AB306" s="125"/>
      <c r="AC306" s="174"/>
      <c r="AD306" s="125"/>
      <c r="AE306" s="125"/>
      <c r="AF306" s="174"/>
      <c r="AG306" s="125"/>
      <c r="AH306" s="43"/>
      <c r="AP306" s="40"/>
      <c r="AX306" s="32"/>
    </row>
    <row r="307" spans="1:50" ht="12" customHeight="1">
      <c r="A307" s="32"/>
      <c r="I307" s="27"/>
      <c r="K307" s="150"/>
      <c r="L307" s="151"/>
      <c r="M307" s="154"/>
      <c r="N307" s="151"/>
      <c r="O307" s="151"/>
      <c r="P307" s="154"/>
      <c r="Q307" s="163">
        <v>25</v>
      </c>
      <c r="R307" s="38" t="e">
        <f>IF(AND(VLOOKUP(J217,NP,12,FALSE)=0,VLOOKUP(J217,NP,22,FALSE)=0),"",IF(VLOOKUP(J217,NP,12,FALSE)=0,VLOOKUP(J217,NP,4,FALSE),IF(VLOOKUP(J217,NP,22,FALSE)=0,VLOOKUP(J217,NP,14,FALSE),"")))</f>
        <v>#REF!</v>
      </c>
      <c r="S307" s="39" t="e">
        <f>IF(R307="","",IF(VLOOKUP(J217,NP,12,FALSE)=0,CONCATENATE(VLOOKUP(J217,NP,5,FALSE),"  ",VLOOKUP(J217,NP,6,FALSE)),IF(VLOOKUP(J217,NP,22,FALSE)=0,CONCATENATE(VLOOKUP(J217,NP,15,FALSE),"  ",VLOOKUP(J217,NP,16,FALSE)),"")))</f>
        <v>#REF!</v>
      </c>
      <c r="T307" s="39"/>
      <c r="U307" s="165"/>
      <c r="V307" s="39"/>
      <c r="W307" s="39"/>
      <c r="X307" s="165"/>
      <c r="Y307" s="39"/>
      <c r="Z307" s="55"/>
      <c r="AA307" s="125" t="e">
        <f>IF(Z305="","",CONCATENATE(IF(VLOOKUP(R305,NP,23,FALSE)="","",IF(VLOOKUP(R305,NP,12,FALSE)=1,VLOOKUP(R305,NP,23,FALSE),-VLOOKUP(R305,NP,23,FALSE))),IF(VLOOKUP(R305,NP,24,FALSE)="","",CONCATENATE(" / ",IF(VLOOKUP(R305,NP,12,FALSE)=1,VLOOKUP(R305,NP,24,FALSE),-VLOOKUP(R305,NP,24,FALSE)))),IF(VLOOKUP(R305,NP,25,FALSE)="","",CONCATENATE(" / ",IF(VLOOKUP(R305,NP,12,FALSE)=1,VLOOKUP(R305,NP,25,FALSE),-VLOOKUP(R305,NP,25,FALSE)))),IF(VLOOKUP(R305,NP,26,FALSE)="","",CONCATENATE(" / ",IF(VLOOKUP(R305,NP,12,FALSE)=1,VLOOKUP(R305,NP,26,FALSE),-VLOOKUP(R305,NP,26,FALSE)))),IF(VLOOKUP(R305,NP,27,FALSE)="","",CONCATENATE(" / ",IF(VLOOKUP(R305,NP,12,FALSE)=1,VLOOKUP(R305,NP,27,FALSE),-VLOOKUP(R305,NP,27,FALSE)))),IF(VLOOKUP(R305,NP,28)="","",CONCATENATE(" / ",IF(VLOOKUP(R305,NP,12)=1,VLOOKUP(R305,NP,28),-VLOOKUP(R305,NP,28)))),IF(VLOOKUP(R305,NP,29)="","",CONCATENATE(" / ",IF(VLOOKUP(R305,NP,12)=1,VLOOKUP(R305,NP,29),-VLOOKUP(R305,NP,29))))))</f>
        <v>#REF!</v>
      </c>
      <c r="AB307" s="125"/>
      <c r="AC307" s="174"/>
      <c r="AD307" s="125"/>
      <c r="AE307" s="125"/>
      <c r="AF307" s="174"/>
      <c r="AG307" s="125"/>
      <c r="AH307" s="164">
        <v>25</v>
      </c>
      <c r="AP307" s="40"/>
      <c r="AX307" s="32"/>
    </row>
    <row r="308" spans="1:50" ht="12" customHeight="1">
      <c r="A308" s="32"/>
      <c r="I308" s="27"/>
      <c r="K308" s="149"/>
      <c r="L308" s="47"/>
      <c r="M308" s="173"/>
      <c r="N308" s="47"/>
      <c r="O308" s="47"/>
      <c r="P308" s="173"/>
      <c r="R308" s="64"/>
      <c r="S308" s="125" t="e">
        <f>IF(R307="","",IF(VLOOKUP(J217,NP,12,FALSE)=0,CONCATENATE(VLOOKUP(J217,NP,8,FALSE)," pts - ",VLOOKUP(J217,NP,11,FALSE)),IF(VLOOKUP(J217,NP,22,FALSE)=0,CONCATENATE(VLOOKUP(J217,NP,18,FALSE)," pts - ",VLOOKUP(J217,NP,21,FALSE)),"")))</f>
        <v>#REF!</v>
      </c>
      <c r="T308" s="125"/>
      <c r="U308" s="174"/>
      <c r="V308" s="125"/>
      <c r="W308" s="125"/>
      <c r="X308" s="174"/>
      <c r="Y308" s="125"/>
      <c r="Z308" s="25">
        <v>61</v>
      </c>
      <c r="AA308" s="50" t="s">
        <v>59</v>
      </c>
      <c r="AB308" s="50"/>
      <c r="AC308" s="179" t="e">
        <f>IF(VLOOKUP(Z308,NP,32,FALSE)="","",IF(VLOOKUP(Z308,NP,32,FALSE)=0,"",VLOOKUP(Z308,NP,32,FALSE)))</f>
        <v>#REF!</v>
      </c>
      <c r="AD308" s="51" t="e">
        <f>IF(VLOOKUP(Z308,NP,33,FALSE)="","",IF(VLOOKUP(Z308,NP,34,FALSE)=2,"",VLOOKUP(Z308,NP,34,FALSE)))</f>
        <v>#REF!</v>
      </c>
      <c r="AE308" s="51"/>
      <c r="AF308" s="175" t="e">
        <f>IF(VLOOKUP(Z308,NP,33,FALSE)="","",IF(VLOOKUP(Z308,NP,33,FALSE)=0,"",VLOOKUP(Z308,NP,33,FALSE)))</f>
        <v>#REF!</v>
      </c>
      <c r="AG308" s="52"/>
      <c r="AH308" s="53" t="e">
        <f>IF(VLOOKUP(AH314,NP,4,FALSE)=0,"",VLOOKUP(AH314,NP,4,FALSE))</f>
        <v>#REF!</v>
      </c>
      <c r="AI308" s="39" t="e">
        <f>IF(AH308="","",CONCATENATE(VLOOKUP(AH314,NP,5,FALSE),"  ",VLOOKUP(AH314,NP,6,FALSE)))</f>
        <v>#REF!</v>
      </c>
      <c r="AJ308" s="39"/>
      <c r="AK308" s="165"/>
      <c r="AL308" s="39"/>
      <c r="AM308" s="39"/>
      <c r="AN308" s="165"/>
      <c r="AO308" s="39"/>
      <c r="AP308" s="40"/>
      <c r="AX308" s="32"/>
    </row>
    <row r="309" spans="1:50" ht="12" customHeight="1">
      <c r="A309" s="32"/>
      <c r="I309" s="27"/>
      <c r="K309" s="150"/>
      <c r="L309" s="151"/>
      <c r="M309" s="154"/>
      <c r="N309" s="151"/>
      <c r="O309" s="151"/>
      <c r="P309" s="154"/>
      <c r="Q309" s="163">
        <v>28</v>
      </c>
      <c r="R309" s="38" t="e">
        <f>IF(AND(VLOOKUP(J223,NP,12,FALSE)=0,VLOOKUP(J223,NP,22,FALSE)=0),"",IF(VLOOKUP(J223,NP,12,FALSE)=0,VLOOKUP(J223,NP,4,FALSE),IF(VLOOKUP(J223,NP,22,FALSE)=0,VLOOKUP(J223,NP,14,FALSE),"")))</f>
        <v>#REF!</v>
      </c>
      <c r="S309" s="39" t="e">
        <f>IF(R309="","",IF(VLOOKUP(J223,NP,12,FALSE)=0,CONCATENATE(VLOOKUP(J223,NP,5,FALSE),"  ",VLOOKUP(J223,NP,6,FALSE)),IF(VLOOKUP(J223,NP,22,FALSE)=0,CONCATENATE(VLOOKUP(J223,NP,15,FALSE),"  ",VLOOKUP(J223,NP,16,FALSE)),"")))</f>
        <v>#REF!</v>
      </c>
      <c r="T309" s="39"/>
      <c r="U309" s="165"/>
      <c r="V309" s="39"/>
      <c r="W309" s="39"/>
      <c r="X309" s="165"/>
      <c r="Y309" s="39"/>
      <c r="Z309" s="26"/>
      <c r="AA309" s="41"/>
      <c r="AB309" s="41"/>
      <c r="AC309" s="172"/>
      <c r="AD309" s="41"/>
      <c r="AE309" s="41"/>
      <c r="AF309" s="172"/>
      <c r="AG309" s="64"/>
      <c r="AH309" s="124"/>
      <c r="AI309" s="125" t="e">
        <f>IF(AH308="","",CONCATENATE(VLOOKUP(AH314,NP,8,FALSE)," pts - ",VLOOKUP(AH314,NP,11,FALSE)))</f>
        <v>#REF!</v>
      </c>
      <c r="AJ309" s="125"/>
      <c r="AK309" s="174"/>
      <c r="AL309" s="125"/>
      <c r="AM309" s="125"/>
      <c r="AN309" s="174"/>
      <c r="AO309" s="125"/>
      <c r="AP309" s="126"/>
      <c r="AQ309" s="40"/>
      <c r="AR309" s="40"/>
      <c r="AS309" s="40"/>
      <c r="AT309" s="40"/>
      <c r="AU309" s="40"/>
      <c r="AV309" s="40"/>
      <c r="AW309" s="47"/>
      <c r="AX309" s="153"/>
    </row>
    <row r="310" spans="1:50" ht="12" customHeight="1">
      <c r="A310" s="32"/>
      <c r="I310" s="27"/>
      <c r="K310" s="149"/>
      <c r="L310" s="47"/>
      <c r="M310" s="173"/>
      <c r="N310" s="47"/>
      <c r="O310" s="47"/>
      <c r="P310" s="173"/>
      <c r="R310" s="64"/>
      <c r="S310" s="125" t="e">
        <f>IF(R309="","",IF(VLOOKUP(J223,NP,12,FALSE)=0,CONCATENATE(VLOOKUP(J223,NP,8,FALSE)," pts - ",VLOOKUP(J223,NP,11,FALSE)),IF(VLOOKUP(J223,NP,22,FALSE)=0,CONCATENATE(VLOOKUP(J223,NP,18,FALSE)," pts - ",VLOOKUP(J223,NP,21,FALSE)),"")))</f>
        <v>#REF!</v>
      </c>
      <c r="T310" s="125"/>
      <c r="U310" s="174"/>
      <c r="V310" s="125"/>
      <c r="W310" s="125"/>
      <c r="X310" s="174"/>
      <c r="Y310" s="125"/>
      <c r="Z310" s="8"/>
      <c r="AA310" s="1"/>
      <c r="AB310" s="6"/>
      <c r="AC310" s="178"/>
      <c r="AD310" s="6"/>
      <c r="AE310" s="6"/>
      <c r="AF310" s="178"/>
      <c r="AG310" s="7"/>
      <c r="AH310" s="55"/>
      <c r="AI310" s="125" t="e">
        <f>IF(AH308="","",CONCATENATE(IF(VLOOKUP(Z308,NP,23,FALSE)="","",IF(VLOOKUP(Z308,NP,12,FALSE)=1,VLOOKUP(Z308,NP,23,FALSE),-VLOOKUP(Z308,NP,23,FALSE))),IF(VLOOKUP(Z308,NP,24,FALSE)="","",CONCATENATE(" / ",IF(VLOOKUP(Z308,NP,12,FALSE)=1,VLOOKUP(Z308,NP,24,FALSE),-VLOOKUP(Z308,NP,24,FALSE)))),IF(VLOOKUP(Z308,NP,25,FALSE)="","",CONCATENATE(" / ",IF(VLOOKUP(Z308,NP,12,FALSE)=1,VLOOKUP(Z308,NP,25,FALSE),-VLOOKUP(Z308,NP,25,FALSE)))),IF(VLOOKUP(Z308,NP,26,FALSE)="","",CONCATENATE(" / ",IF(VLOOKUP(Z308,NP,12,FALSE)=1,VLOOKUP(Z308,NP,26,FALSE),-VLOOKUP(Z308,NP,26,FALSE)))),IF(VLOOKUP(Z308,NP,27,FALSE)="","",CONCATENATE(" / ",IF(VLOOKUP(Z308,NP,12,FALSE)=1,VLOOKUP(Z308,NP,27,FALSE),-VLOOKUP(Z308,NP,27,FALSE)))),IF(VLOOKUP(Z308,NP,28)="","",CONCATENATE(" / ",IF(VLOOKUP(Z308,NP,12)=1,VLOOKUP(Z308,NP,28),-VLOOKUP(Z308,NP,28)))),IF(VLOOKUP(Z308,NP,29)="","",CONCATENATE(" / ",IF(VLOOKUP(Z308,NP,12)=1,VLOOKUP(Z308,NP,29),-VLOOKUP(Z308,NP,29))))))</f>
        <v>#REF!</v>
      </c>
      <c r="AJ310" s="125"/>
      <c r="AK310" s="174"/>
      <c r="AL310" s="125"/>
      <c r="AM310" s="125"/>
      <c r="AN310" s="174"/>
      <c r="AO310" s="125"/>
      <c r="AP310" s="126"/>
      <c r="AQ310" s="40"/>
      <c r="AR310" s="40"/>
      <c r="AS310" s="40"/>
      <c r="AT310" s="40"/>
      <c r="AU310" s="40"/>
      <c r="AV310" s="40"/>
      <c r="AW310" s="47"/>
      <c r="AX310" s="153"/>
    </row>
    <row r="311" spans="1:50" ht="12" customHeight="1">
      <c r="A311" s="32"/>
      <c r="I311" s="27"/>
      <c r="K311" s="149"/>
      <c r="L311" s="47"/>
      <c r="M311" s="173"/>
      <c r="N311" s="47"/>
      <c r="O311" s="47"/>
      <c r="P311" s="173"/>
      <c r="R311" s="25">
        <v>58</v>
      </c>
      <c r="S311" s="50" t="s">
        <v>59</v>
      </c>
      <c r="T311" s="50"/>
      <c r="U311" s="179" t="e">
        <f>IF(VLOOKUP(R311,NP,32,FALSE)="","",IF(VLOOKUP(R311,NP,32,FALSE)=0,"",VLOOKUP(R311,NP,32,FALSE)))</f>
        <v>#REF!</v>
      </c>
      <c r="V311" s="51" t="e">
        <f>IF(VLOOKUP(R311,NP,33,FALSE)="","",IF(VLOOKUP(R311,NP,34,FALSE)=2,"",VLOOKUP(R311,NP,34,FALSE)))</f>
        <v>#REF!</v>
      </c>
      <c r="W311" s="51"/>
      <c r="X311" s="175" t="e">
        <f>IF(VLOOKUP(R311,NP,33,FALSE)="","",IF(VLOOKUP(R311,NP,33,FALSE)=0,"",VLOOKUP(R311,NP,33,FALSE)))</f>
        <v>#REF!</v>
      </c>
      <c r="Y311" s="52"/>
      <c r="Z311" s="53" t="e">
        <f>IF(VLOOKUP(Z308,NP,14,FALSE)=0,"",VLOOKUP(Z308,NP,14,FALSE))</f>
        <v>#REF!</v>
      </c>
      <c r="AA311" s="39" t="e">
        <f>IF(Z311="","",CONCATENATE(VLOOKUP(Z308,NP,15,FALSE),"  ",VLOOKUP(Z308,NP,16,FALSE)))</f>
        <v>#REF!</v>
      </c>
      <c r="AB311" s="39"/>
      <c r="AC311" s="165"/>
      <c r="AD311" s="39"/>
      <c r="AE311" s="39"/>
      <c r="AF311" s="165"/>
      <c r="AG311" s="39"/>
      <c r="AH311" s="43"/>
      <c r="AO311" s="47"/>
      <c r="AP311" s="126"/>
      <c r="AQ311" s="49"/>
      <c r="AR311" s="49"/>
      <c r="AS311" s="49"/>
      <c r="AT311" s="49"/>
      <c r="AU311" s="49"/>
      <c r="AV311" s="49"/>
      <c r="AW311" s="47"/>
      <c r="AX311" s="153"/>
    </row>
    <row r="312" spans="1:50" ht="12" customHeight="1">
      <c r="A312" s="32"/>
      <c r="I312" s="27"/>
      <c r="K312" s="149"/>
      <c r="L312" s="47"/>
      <c r="M312" s="173"/>
      <c r="N312" s="47"/>
      <c r="O312" s="47"/>
      <c r="P312" s="173"/>
      <c r="R312" s="41"/>
      <c r="S312" s="41"/>
      <c r="T312" s="41"/>
      <c r="U312" s="172"/>
      <c r="V312" s="41"/>
      <c r="W312" s="41"/>
      <c r="X312" s="172"/>
      <c r="Y312" s="64"/>
      <c r="Z312" s="164">
        <v>28</v>
      </c>
      <c r="AA312" s="132" t="e">
        <f>IF(Z311="","",CONCATENATE(VLOOKUP(Z308,NP,18,FALSE)," pts - ",VLOOKUP(Z308,NP,21,FALSE)))</f>
        <v>#REF!</v>
      </c>
      <c r="AB312" s="132"/>
      <c r="AC312" s="176"/>
      <c r="AD312" s="132"/>
      <c r="AE312" s="132"/>
      <c r="AF312" s="176"/>
      <c r="AG312" s="132"/>
      <c r="AH312" s="47"/>
      <c r="AO312" s="47"/>
      <c r="AP312" s="127"/>
      <c r="AQ312" s="45"/>
      <c r="AR312" s="45"/>
      <c r="AS312" s="45"/>
      <c r="AT312" s="45"/>
      <c r="AU312" s="45"/>
      <c r="AV312" s="45"/>
      <c r="AW312" s="64"/>
      <c r="AX312" s="153"/>
    </row>
    <row r="313" spans="1:50" ht="12" customHeight="1">
      <c r="A313" s="32"/>
      <c r="I313" s="27"/>
      <c r="K313" s="150"/>
      <c r="L313" s="151"/>
      <c r="M313" s="154"/>
      <c r="N313" s="151"/>
      <c r="O313" s="151"/>
      <c r="P313" s="154"/>
      <c r="Q313" s="163">
        <v>29</v>
      </c>
      <c r="R313" s="38" t="e">
        <f>IF(AND(VLOOKUP(J229,NP,12,FALSE)=0,VLOOKUP(J229,NP,22,FALSE)=0),"",IF(VLOOKUP(J229,NP,12,FALSE)=0,VLOOKUP(J229,NP,4,FALSE),IF(VLOOKUP(J229,NP,22,FALSE)=0,VLOOKUP(J229,NP,14,FALSE),"")))</f>
        <v>#REF!</v>
      </c>
      <c r="S313" s="39" t="e">
        <f>IF(R313="","",IF(VLOOKUP(J229,NP,12,FALSE)=0,CONCATENATE(VLOOKUP(J229,NP,5,FALSE),"  ",VLOOKUP(J229,NP,6,FALSE)),IF(VLOOKUP(J229,NP,22,FALSE)=0,CONCATENATE(VLOOKUP(J229,NP,15,FALSE),"  ",VLOOKUP(J229,NP,16,FALSE)),"")))</f>
        <v>#REF!</v>
      </c>
      <c r="T313" s="39"/>
      <c r="U313" s="165"/>
      <c r="V313" s="39"/>
      <c r="W313" s="39"/>
      <c r="X313" s="165"/>
      <c r="Y313" s="39"/>
      <c r="Z313" s="55"/>
      <c r="AA313" s="125" t="e">
        <f>IF(Z311="","",CONCATENATE(IF(VLOOKUP(R311,NP,23,FALSE)="","",IF(VLOOKUP(R311,NP,12,FALSE)=1,VLOOKUP(R311,NP,23,FALSE),-VLOOKUP(R311,NP,23,FALSE))),IF(VLOOKUP(R311,NP,24,FALSE)="","",CONCATENATE(" / ",IF(VLOOKUP(R311,NP,12,FALSE)=1,VLOOKUP(R311,NP,24,FALSE),-VLOOKUP(R311,NP,24,FALSE)))),IF(VLOOKUP(R311,NP,25,FALSE)="","",CONCATENATE(" / ",IF(VLOOKUP(R311,NP,12,FALSE)=1,VLOOKUP(R311,NP,25,FALSE),-VLOOKUP(R311,NP,25,FALSE)))),IF(VLOOKUP(R311,NP,26,FALSE)="","",CONCATENATE(" / ",IF(VLOOKUP(R311,NP,12,FALSE)=1,VLOOKUP(R311,NP,26,FALSE),-VLOOKUP(R311,NP,26,FALSE)))),IF(VLOOKUP(R311,NP,27,FALSE)="","",CONCATENATE(" / ",IF(VLOOKUP(R311,NP,12,FALSE)=1,VLOOKUP(R311,NP,27,FALSE),-VLOOKUP(R311,NP,27,FALSE)))),IF(VLOOKUP(R311,NP,28)="","",CONCATENATE(" / ",IF(VLOOKUP(R311,NP,12)=1,VLOOKUP(R311,NP,28),-VLOOKUP(R311,NP,28)))),IF(VLOOKUP(R311,NP,29)="","",CONCATENATE(" / ",IF(VLOOKUP(R311,NP,12)=1,VLOOKUP(R311,NP,29),-VLOOKUP(R311,NP,29))))))</f>
        <v>#REF!</v>
      </c>
      <c r="AB313" s="125"/>
      <c r="AC313" s="174"/>
      <c r="AD313" s="125"/>
      <c r="AE313" s="125"/>
      <c r="AF313" s="174"/>
      <c r="AG313" s="125"/>
      <c r="AH313" s="47"/>
      <c r="AO313" s="47"/>
      <c r="AP313" s="129"/>
      <c r="AQ313" s="49"/>
      <c r="AR313" s="49"/>
      <c r="AS313" s="49"/>
      <c r="AT313" s="49"/>
      <c r="AU313" s="49"/>
      <c r="AV313" s="49"/>
      <c r="AX313" s="153"/>
    </row>
    <row r="314" spans="1:50" ht="12" customHeight="1">
      <c r="A314" s="32"/>
      <c r="I314" s="27"/>
      <c r="K314" s="149"/>
      <c r="L314" s="47"/>
      <c r="M314" s="173"/>
      <c r="N314" s="47"/>
      <c r="O314" s="47"/>
      <c r="P314" s="173"/>
      <c r="R314" s="64"/>
      <c r="S314" s="125" t="e">
        <f>IF(R313="","",IF(VLOOKUP(J229,NP,12,FALSE)=0,CONCATENATE(VLOOKUP(J229,NP,8,FALSE)," pts - ",VLOOKUP(J229,NP,11,FALSE)),IF(VLOOKUP(J229,NP,22,FALSE)=0,CONCATENATE(VLOOKUP(J229,NP,18,FALSE)," pts - ",VLOOKUP(J229,NP,21,FALSE)),"")))</f>
        <v>#REF!</v>
      </c>
      <c r="T314" s="125"/>
      <c r="U314" s="174"/>
      <c r="V314" s="125"/>
      <c r="W314" s="125"/>
      <c r="X314" s="174"/>
      <c r="Y314" s="125"/>
      <c r="Z314" s="114"/>
      <c r="AA314" s="117"/>
      <c r="AB314" s="117"/>
      <c r="AC314" s="180"/>
      <c r="AD314" s="117"/>
      <c r="AE314" s="117"/>
      <c r="AF314" s="180"/>
      <c r="AG314" s="117"/>
      <c r="AH314" s="25">
        <v>65</v>
      </c>
      <c r="AI314" s="50" t="s">
        <v>59</v>
      </c>
      <c r="AJ314" s="50"/>
      <c r="AK314" s="179" t="e">
        <f>IF(VLOOKUP(AH314,NP,32,FALSE)="","",IF(VLOOKUP(AH314,NP,32,FALSE)=0,"",VLOOKUP(AH314,NP,32,FALSE)))</f>
        <v>#REF!</v>
      </c>
      <c r="AL314" s="51" t="e">
        <f>IF(VLOOKUP(AH314,NP,33,FALSE)="","",IF(VLOOKUP(AH314,NP,34,FALSE)=2,"",VLOOKUP(AH314,NP,34,FALSE)))</f>
        <v>#REF!</v>
      </c>
      <c r="AM314" s="51"/>
      <c r="AN314" s="175" t="e">
        <f>IF(VLOOKUP(AH314,NP,33,FALSE)="","",IF(VLOOKUP(AH314,NP,33,FALSE)=0,"",VLOOKUP(AH314,NP,33,FALSE)))</f>
        <v>#REF!</v>
      </c>
      <c r="AO314" s="52"/>
      <c r="AP314" s="53" t="e">
        <f>IF(VLOOKUP(AH314,NP,12,FALSE)=1,VLOOKUP(AH314,NP,4,FALSE),IF(VLOOKUP(AH314,NP,22,FALSE)=1,VLOOKUP(AH314,NP,14,FALSE),""))</f>
        <v>#REF!</v>
      </c>
      <c r="AQ314" s="39" t="e">
        <f>IF(AP314="","",IF(VLOOKUP(AH314,NP,12,FALSE)=1,CONCATENATE(VLOOKUP(AH314,NP,5,FALSE),"  ",VLOOKUP(AH314,NP,6,FALSE)),IF(VLOOKUP(AH314,NP,22,FALSE)=1,CONCATENATE(VLOOKUP(AH314,NP,15,FALSE),"  ",VLOOKUP(AH314,NP,16,FALSE)),"")))</f>
        <v>#REF!</v>
      </c>
      <c r="AR314" s="39"/>
      <c r="AS314" s="39"/>
      <c r="AT314" s="39"/>
      <c r="AU314" s="39"/>
      <c r="AV314" s="39"/>
      <c r="AW314" s="39"/>
      <c r="AX314" s="45" t="s">
        <v>41</v>
      </c>
    </row>
    <row r="315" spans="1:50" ht="12" customHeight="1">
      <c r="A315" s="32"/>
      <c r="I315" s="27"/>
      <c r="K315" s="150"/>
      <c r="L315" s="151"/>
      <c r="M315" s="154"/>
      <c r="N315" s="151"/>
      <c r="O315" s="151"/>
      <c r="P315" s="154"/>
      <c r="Q315" s="163">
        <v>30</v>
      </c>
      <c r="R315" s="38" t="e">
        <f>IF(AND(VLOOKUP(J235,NP,12,FALSE)=0,VLOOKUP(J235,NP,22,FALSE)=0),"",IF(VLOOKUP(J235,NP,12,FALSE)=0,VLOOKUP(J235,NP,4,FALSE),IF(VLOOKUP(J235,NP,22,FALSE)=0,VLOOKUP(J235,NP,14,FALSE),"")))</f>
        <v>#REF!</v>
      </c>
      <c r="S315" s="39" t="e">
        <f>IF(R315="","",IF(VLOOKUP(J235,NP,12,FALSE)=0,CONCATENATE(VLOOKUP(J235,NP,5,FALSE),"  ",VLOOKUP(J235,NP,6,FALSE)),IF(VLOOKUP(J235,NP,22,FALSE)=0,CONCATENATE(VLOOKUP(J235,NP,15,FALSE),"  ",VLOOKUP(J235,NP,16,FALSE)),"")))</f>
        <v>#REF!</v>
      </c>
      <c r="T315" s="39"/>
      <c r="U315" s="165"/>
      <c r="V315" s="39"/>
      <c r="W315" s="39"/>
      <c r="X315" s="165"/>
      <c r="Y315" s="39"/>
      <c r="Z315" s="26"/>
      <c r="AA315" s="41"/>
      <c r="AB315" s="41"/>
      <c r="AC315" s="172"/>
      <c r="AD315" s="41"/>
      <c r="AE315" s="41"/>
      <c r="AF315" s="172"/>
      <c r="AG315" s="41"/>
      <c r="AO315" s="47"/>
      <c r="AP315" s="54"/>
      <c r="AQ315" s="125" t="e">
        <f>IF(AP314="","",IF(VLOOKUP(AH314,NP,12,FALSE)=1,CONCATENATE(VLOOKUP(AH314,NP,8,FALSE)," pts - ",VLOOKUP(AH314,NP,11,FALSE)),IF(VLOOKUP(AH314,NP,22,FALSE)=1,CONCATENATE(VLOOKUP(AH314,NP,18,FALSE)," pts - ",VLOOKUP(AH314,NP,21,FALSE)),"")))</f>
        <v>#REF!</v>
      </c>
      <c r="AR315" s="125"/>
      <c r="AS315" s="125"/>
      <c r="AT315" s="125"/>
      <c r="AU315" s="125"/>
      <c r="AV315" s="125"/>
      <c r="AW315" s="125"/>
      <c r="AX315" s="153"/>
    </row>
    <row r="316" spans="1:50" ht="12" customHeight="1">
      <c r="A316" s="32"/>
      <c r="I316" s="27"/>
      <c r="K316" s="149"/>
      <c r="L316" s="47"/>
      <c r="M316" s="173"/>
      <c r="N316" s="47"/>
      <c r="O316" s="47"/>
      <c r="P316" s="173"/>
      <c r="R316" s="64"/>
      <c r="S316" s="125" t="e">
        <f>IF(R315="","",IF(VLOOKUP(J235,NP,12,FALSE)=0,CONCATENATE(VLOOKUP(J235,NP,8,FALSE)," pts - ",VLOOKUP(J235,NP,11,FALSE)),IF(VLOOKUP(J235,NP,22,FALSE)=0,CONCATENATE(VLOOKUP(J235,NP,18,FALSE)," pts - ",VLOOKUP(J235,NP,21,FALSE)),"")))</f>
        <v>#REF!</v>
      </c>
      <c r="T316" s="125"/>
      <c r="U316" s="174"/>
      <c r="V316" s="125"/>
      <c r="W316" s="125"/>
      <c r="X316" s="174"/>
      <c r="Y316" s="125"/>
      <c r="Z316" s="164">
        <v>27</v>
      </c>
      <c r="AA316" s="1"/>
      <c r="AB316" s="6"/>
      <c r="AC316" s="178"/>
      <c r="AD316" s="6"/>
      <c r="AE316" s="6"/>
      <c r="AF316" s="178"/>
      <c r="AG316" s="7"/>
      <c r="AO316" s="47"/>
      <c r="AP316" s="55"/>
      <c r="AQ316" s="125" t="e">
        <f>IF(AP314="","",CONCATENATE(IF(VLOOKUP(AH314,NP,23,FALSE)="","",IF(VLOOKUP(AH314,NP,12,FALSE)=1,VLOOKUP(AH314,NP,23,FALSE),-VLOOKUP(AH314,NP,23,FALSE))),IF(VLOOKUP(AH314,NP,24,FALSE)="","",CONCATENATE(" / ",IF(VLOOKUP(AH314,NP,12,FALSE)=1,VLOOKUP(AH314,NP,24,FALSE),-VLOOKUP(AH314,NP,24,FALSE)))),IF(VLOOKUP(AH314,NP,25,FALSE)="","",CONCATENATE(" / ",IF(VLOOKUP(AH314,NP,12,FALSE)=1,VLOOKUP(AH314,NP,25,FALSE),-VLOOKUP(AH314,NP,25,FALSE)))),IF(VLOOKUP(AH314,NP,26,FALSE)="","",CONCATENATE(" / ",IF(VLOOKUP(AH314,NP,12,FALSE)=1,VLOOKUP(AH314,NP,26,FALSE),-VLOOKUP(AH314,NP,26,FALSE)))),IF(VLOOKUP(AH314,NP,27,FALSE)="","",CONCATENATE(" / ",IF(VLOOKUP(AH314,NP,12,FALSE)=1,VLOOKUP(AH314,NP,27,FALSE),-VLOOKUP(AH314,NP,27,FALSE)))),IF(VLOOKUP(AH314,NP,28)="","",CONCATENATE(" / ",IF(VLOOKUP(AH314,NP,12)=1,VLOOKUP(AH314,NP,28),-VLOOKUP(AH314,NP,28)))),IF(VLOOKUP(AH314,NP,29)="","",CONCATENATE(" / ",IF(VLOOKUP(AH314,NP,12)=1,VLOOKUP(AH314,NP,29),-VLOOKUP(AH314,NP,29))))))</f>
        <v>#REF!</v>
      </c>
      <c r="AR316" s="125"/>
      <c r="AS316" s="125"/>
      <c r="AT316" s="125"/>
      <c r="AU316" s="125"/>
      <c r="AV316" s="125"/>
      <c r="AW316" s="125"/>
      <c r="AX316" s="153"/>
    </row>
    <row r="317" spans="1:50" ht="12" customHeight="1">
      <c r="A317" s="32"/>
      <c r="I317" s="27"/>
      <c r="K317" s="149"/>
      <c r="L317" s="47"/>
      <c r="M317" s="173"/>
      <c r="N317" s="47"/>
      <c r="O317" s="47"/>
      <c r="P317" s="173"/>
      <c r="R317" s="25">
        <v>59</v>
      </c>
      <c r="S317" s="50" t="s">
        <v>59</v>
      </c>
      <c r="T317" s="50"/>
      <c r="U317" s="179" t="e">
        <f>IF(VLOOKUP(R317,NP,32,FALSE)="","",IF(VLOOKUP(R317,NP,32,FALSE)=0,"",VLOOKUP(R317,NP,32,FALSE)))</f>
        <v>#REF!</v>
      </c>
      <c r="V317" s="51" t="e">
        <f>IF(VLOOKUP(R317,NP,33,FALSE)="","",IF(VLOOKUP(R317,NP,34,FALSE)=2,"",VLOOKUP(R317,NP,34,FALSE)))</f>
        <v>#REF!</v>
      </c>
      <c r="W317" s="51"/>
      <c r="X317" s="175" t="e">
        <f>IF(VLOOKUP(R317,NP,33,FALSE)="","",IF(VLOOKUP(R317,NP,33,FALSE)=0,"",VLOOKUP(R317,NP,33,FALSE)))</f>
        <v>#REF!</v>
      </c>
      <c r="Y317" s="52"/>
      <c r="Z317" s="53" t="e">
        <f>IF(VLOOKUP(Z320,NP,4,FALSE)=0,"",VLOOKUP(Z320,NP,4,FALSE))</f>
        <v>#REF!</v>
      </c>
      <c r="AA317" s="39" t="e">
        <f>IF(Z317="","",CONCATENATE(VLOOKUP(Z320,NP,5,FALSE),"  ",VLOOKUP(Z320,NP,6,FALSE)))</f>
        <v>#REF!</v>
      </c>
      <c r="AB317" s="39"/>
      <c r="AC317" s="165"/>
      <c r="AD317" s="39"/>
      <c r="AE317" s="39"/>
      <c r="AF317" s="165"/>
      <c r="AG317" s="39"/>
      <c r="AO317" s="47"/>
      <c r="AP317" s="126"/>
      <c r="AQ317" s="40"/>
      <c r="AR317" s="40"/>
      <c r="AS317" s="40"/>
      <c r="AT317" s="40"/>
      <c r="AU317" s="40"/>
      <c r="AV317" s="40"/>
      <c r="AX317" s="153"/>
    </row>
    <row r="318" spans="1:50" ht="12" customHeight="1">
      <c r="A318" s="32"/>
      <c r="I318" s="27"/>
      <c r="K318" s="149"/>
      <c r="L318" s="47"/>
      <c r="M318" s="173"/>
      <c r="N318" s="47"/>
      <c r="O318" s="47"/>
      <c r="P318" s="173"/>
      <c r="R318" s="41"/>
      <c r="S318" s="41"/>
      <c r="T318" s="41"/>
      <c r="U318" s="172"/>
      <c r="V318" s="41"/>
      <c r="W318" s="41"/>
      <c r="X318" s="172"/>
      <c r="Y318" s="64"/>
      <c r="Z318" s="54"/>
      <c r="AA318" s="125" t="e">
        <f>IF(Z317="","",CONCATENATE(VLOOKUP(Z320,NP,8,FALSE)," pts - ",VLOOKUP(Z320,NP,11,FALSE)))</f>
        <v>#REF!</v>
      </c>
      <c r="AB318" s="125"/>
      <c r="AC318" s="174"/>
      <c r="AD318" s="125"/>
      <c r="AE318" s="125"/>
      <c r="AF318" s="174"/>
      <c r="AG318" s="125"/>
      <c r="AH318" s="43"/>
      <c r="AO318" s="47"/>
      <c r="AP318" s="126"/>
      <c r="AQ318" s="40"/>
      <c r="AR318" s="40"/>
      <c r="AS318" s="40"/>
      <c r="AT318" s="40"/>
      <c r="AU318" s="40"/>
      <c r="AV318" s="40"/>
      <c r="AX318" s="153"/>
    </row>
    <row r="319" spans="1:50" ht="12" customHeight="1">
      <c r="A319" s="32"/>
      <c r="I319" s="27"/>
      <c r="K319" s="150"/>
      <c r="L319" s="151"/>
      <c r="M319" s="154"/>
      <c r="N319" s="151"/>
      <c r="O319" s="151"/>
      <c r="P319" s="154"/>
      <c r="Q319" s="163">
        <v>27</v>
      </c>
      <c r="R319" s="38" t="e">
        <f>IF(AND(VLOOKUP(J241,NP,12,FALSE)=0,VLOOKUP(J241,NP,22,FALSE)=0),"",IF(VLOOKUP(J241,NP,12,FALSE)=0,VLOOKUP(J241,NP,4,FALSE),IF(VLOOKUP(J241,NP,22,FALSE)=0,VLOOKUP(J241,NP,14,FALSE),"")))</f>
        <v>#REF!</v>
      </c>
      <c r="S319" s="39" t="e">
        <f>IF(R319="","",IF(VLOOKUP(J241,NP,12,FALSE)=0,CONCATENATE(VLOOKUP(J241,NP,5,FALSE),"  ",VLOOKUP(J241,NP,6,FALSE)),IF(VLOOKUP(J241,NP,22,FALSE)=0,CONCATENATE(VLOOKUP(J241,NP,15,FALSE),"  ",VLOOKUP(J241,NP,16,FALSE)),"")))</f>
        <v>#REF!</v>
      </c>
      <c r="T319" s="39"/>
      <c r="U319" s="165"/>
      <c r="V319" s="39"/>
      <c r="W319" s="39"/>
      <c r="X319" s="165"/>
      <c r="Y319" s="39"/>
      <c r="Z319" s="55"/>
      <c r="AA319" s="125" t="e">
        <f>IF(Z317="","",CONCATENATE(IF(VLOOKUP(R317,NP,23,FALSE)="","",IF(VLOOKUP(R317,NP,12,FALSE)=1,VLOOKUP(R317,NP,23,FALSE),-VLOOKUP(R317,NP,23,FALSE))),IF(VLOOKUP(R317,NP,24,FALSE)="","",CONCATENATE(" / ",IF(VLOOKUP(R317,NP,12,FALSE)=1,VLOOKUP(R317,NP,24,FALSE),-VLOOKUP(R317,NP,24,FALSE)))),IF(VLOOKUP(R317,NP,25,FALSE)="","",CONCATENATE(" / ",IF(VLOOKUP(R317,NP,12,FALSE)=1,VLOOKUP(R317,NP,25,FALSE),-VLOOKUP(R317,NP,25,FALSE)))),IF(VLOOKUP(R317,NP,26,FALSE)="","",CONCATENATE(" / ",IF(VLOOKUP(R317,NP,12,FALSE)=1,VLOOKUP(R317,NP,26,FALSE),-VLOOKUP(R317,NP,26,FALSE)))),IF(VLOOKUP(R317,NP,27,FALSE)="","",CONCATENATE(" / ",IF(VLOOKUP(R317,NP,12,FALSE)=1,VLOOKUP(R317,NP,27,FALSE),-VLOOKUP(R317,NP,27,FALSE)))),IF(VLOOKUP(R317,NP,28)="","",CONCATENATE(" / ",IF(VLOOKUP(R317,NP,12)=1,VLOOKUP(R317,NP,28),-VLOOKUP(R317,NP,28)))),IF(VLOOKUP(R317,NP,29)="","",CONCATENATE(" / ",IF(VLOOKUP(R317,NP,12)=1,VLOOKUP(R317,NP,29),-VLOOKUP(R317,NP,29))))))</f>
        <v>#REF!</v>
      </c>
      <c r="AB319" s="125"/>
      <c r="AC319" s="174"/>
      <c r="AD319" s="125"/>
      <c r="AE319" s="125"/>
      <c r="AF319" s="174"/>
      <c r="AG319" s="125"/>
      <c r="AH319" s="43"/>
      <c r="AI319" s="61"/>
      <c r="AJ319" s="61"/>
      <c r="AK319" s="177"/>
      <c r="AL319" s="61"/>
      <c r="AM319" s="61"/>
      <c r="AN319" s="177"/>
      <c r="AO319" s="47"/>
      <c r="AP319" s="126"/>
      <c r="AQ319" s="40"/>
      <c r="AR319" s="40"/>
      <c r="AS319" s="40"/>
      <c r="AT319" s="40"/>
      <c r="AU319" s="40"/>
      <c r="AV319" s="40"/>
      <c r="AX319" s="153"/>
    </row>
    <row r="320" spans="1:50" ht="12" customHeight="1">
      <c r="A320" s="32"/>
      <c r="I320" s="27"/>
      <c r="K320" s="149"/>
      <c r="L320" s="47"/>
      <c r="M320" s="173"/>
      <c r="N320" s="47"/>
      <c r="O320" s="47"/>
      <c r="P320" s="173"/>
      <c r="R320" s="64"/>
      <c r="S320" s="125" t="e">
        <f>IF(R319="","",IF(VLOOKUP(J241,NP,12,FALSE)=0,CONCATENATE(VLOOKUP(J241,NP,8,FALSE)," pts - ",VLOOKUP(J241,NP,11,FALSE)),IF(VLOOKUP(J241,NP,22,FALSE)=0,CONCATENATE(VLOOKUP(J241,NP,18,FALSE)," pts - ",VLOOKUP(J241,NP,21,FALSE)),"")))</f>
        <v>#REF!</v>
      </c>
      <c r="T320" s="125"/>
      <c r="U320" s="174"/>
      <c r="V320" s="125"/>
      <c r="W320" s="125"/>
      <c r="X320" s="174"/>
      <c r="Y320" s="125"/>
      <c r="Z320" s="25">
        <v>63</v>
      </c>
      <c r="AA320" s="50" t="s">
        <v>59</v>
      </c>
      <c r="AB320" s="50"/>
      <c r="AC320" s="179" t="e">
        <f>IF(VLOOKUP(Z320,NP,32,FALSE)="","",IF(VLOOKUP(Z320,NP,32,FALSE)=0,"",VLOOKUP(Z320,NP,32,FALSE)))</f>
        <v>#REF!</v>
      </c>
      <c r="AD320" s="51" t="e">
        <f>IF(VLOOKUP(Z320,NP,33,FALSE)="","",IF(VLOOKUP(Z320,NP,34,FALSE)=2,"",VLOOKUP(Z320,NP,34,FALSE)))</f>
        <v>#REF!</v>
      </c>
      <c r="AE320" s="51"/>
      <c r="AF320" s="175" t="e">
        <f>IF(VLOOKUP(Z320,NP,33,FALSE)="","",IF(VLOOKUP(Z320,NP,33,FALSE)=0,"",VLOOKUP(Z320,NP,33,FALSE)))</f>
        <v>#REF!</v>
      </c>
      <c r="AG320" s="52"/>
      <c r="AH320" s="53" t="e">
        <f>IF(VLOOKUP(AH314,NP,14,FALSE)=0,"",VLOOKUP(AH314,NP,14,FALSE))</f>
        <v>#REF!</v>
      </c>
      <c r="AI320" s="39" t="e">
        <f>IF(AH320="","",CONCATENATE(VLOOKUP(AH314,NP,15,FALSE),"  ",VLOOKUP(AH314,NP,16,FALSE)))</f>
        <v>#REF!</v>
      </c>
      <c r="AJ320" s="39"/>
      <c r="AK320" s="165"/>
      <c r="AL320" s="39"/>
      <c r="AM320" s="39"/>
      <c r="AN320" s="165"/>
      <c r="AO320" s="39"/>
      <c r="AP320" s="126"/>
      <c r="AQ320" s="40"/>
      <c r="AR320" s="40"/>
      <c r="AS320" s="40"/>
      <c r="AT320" s="40"/>
      <c r="AU320" s="40"/>
      <c r="AV320" s="40"/>
      <c r="AX320" s="153"/>
    </row>
    <row r="321" spans="1:50" ht="12" customHeight="1">
      <c r="A321" s="32"/>
      <c r="I321" s="27"/>
      <c r="K321" s="150"/>
      <c r="L321" s="151"/>
      <c r="M321" s="154"/>
      <c r="N321" s="151"/>
      <c r="O321" s="151"/>
      <c r="P321" s="154"/>
      <c r="Q321" s="163">
        <v>26</v>
      </c>
      <c r="R321" s="38" t="e">
        <f>IF(AND(VLOOKUP(J247,NP,12,FALSE)=0,VLOOKUP(J247,NP,22,FALSE)=0),"",IF(VLOOKUP(J247,NP,12,FALSE)=0,VLOOKUP(J247,NP,4,FALSE),IF(VLOOKUP(J247,NP,22,FALSE)=0,VLOOKUP(J247,NP,14,FALSE),"")))</f>
        <v>#REF!</v>
      </c>
      <c r="S321" s="39" t="e">
        <f>IF(R321="","",IF(VLOOKUP(J247,NP,12,FALSE)=0,CONCATENATE(VLOOKUP(J247,NP,5,FALSE),"  ",VLOOKUP(J247,NP,6,FALSE)),IF(VLOOKUP(J247,NP,22,FALSE)=0,CONCATENATE(VLOOKUP(J247,NP,15,FALSE),"  ",VLOOKUP(J247,NP,16,FALSE)),"")))</f>
        <v>#REF!</v>
      </c>
      <c r="T321" s="39"/>
      <c r="U321" s="165"/>
      <c r="V321" s="39"/>
      <c r="W321" s="39"/>
      <c r="X321" s="165"/>
      <c r="Y321" s="39"/>
      <c r="Z321" s="26"/>
      <c r="AA321" s="41"/>
      <c r="AB321" s="41"/>
      <c r="AC321" s="172"/>
      <c r="AD321" s="41"/>
      <c r="AE321" s="41"/>
      <c r="AF321" s="172"/>
      <c r="AG321" s="64"/>
      <c r="AH321" s="164">
        <v>26</v>
      </c>
      <c r="AI321" s="132" t="e">
        <f>IF(AH320="","",CONCATENATE(VLOOKUP(AH314,NP,18,FALSE)," pts - ",VLOOKUP(AH314,NP,21,FALSE)))</f>
        <v>#REF!</v>
      </c>
      <c r="AJ321" s="132"/>
      <c r="AK321" s="176"/>
      <c r="AL321" s="132"/>
      <c r="AM321" s="132"/>
      <c r="AN321" s="176"/>
      <c r="AO321" s="132"/>
      <c r="AP321" s="26"/>
      <c r="AQ321" s="41"/>
      <c r="AR321" s="41"/>
      <c r="AS321" s="41"/>
      <c r="AT321" s="41"/>
      <c r="AU321" s="41"/>
      <c r="AV321" s="41"/>
      <c r="AW321" s="37"/>
      <c r="AX321" s="152"/>
    </row>
    <row r="322" spans="1:50" ht="12" customHeight="1">
      <c r="A322" s="32"/>
      <c r="I322" s="27"/>
      <c r="K322" s="149"/>
      <c r="L322" s="47"/>
      <c r="M322" s="173"/>
      <c r="N322" s="47"/>
      <c r="O322" s="47"/>
      <c r="P322" s="173"/>
      <c r="R322" s="64"/>
      <c r="S322" s="125" t="e">
        <f>IF(R321="","",IF(VLOOKUP(J247,NP,12,FALSE)=0,CONCATENATE(VLOOKUP(J247,NP,8,FALSE)," pts - ",VLOOKUP(J247,NP,11,FALSE)),IF(VLOOKUP(J247,NP,22,FALSE)=0,CONCATENATE(VLOOKUP(J247,NP,18,FALSE)," pts - ",VLOOKUP(J247,NP,21,FALSE)),"")))</f>
        <v>#REF!</v>
      </c>
      <c r="T322" s="125"/>
      <c r="U322" s="174"/>
      <c r="V322" s="125"/>
      <c r="W322" s="125"/>
      <c r="X322" s="174"/>
      <c r="Y322" s="125"/>
      <c r="Z322" s="8"/>
      <c r="AA322" s="1"/>
      <c r="AB322" s="6"/>
      <c r="AC322" s="178"/>
      <c r="AD322" s="6"/>
      <c r="AE322" s="6"/>
      <c r="AF322" s="178"/>
      <c r="AG322" s="7"/>
      <c r="AH322" s="55"/>
      <c r="AI322" s="125" t="e">
        <f>IF(AH320="","",CONCATENATE(IF(VLOOKUP(Z320,NP,23,FALSE)="","",IF(VLOOKUP(Z320,NP,12,FALSE)=1,VLOOKUP(Z320,NP,23,FALSE),-VLOOKUP(Z320,NP,23,FALSE))),IF(VLOOKUP(Z320,NP,24,FALSE)="","",CONCATENATE(" / ",IF(VLOOKUP(Z320,NP,12,FALSE)=1,VLOOKUP(Z320,NP,24,FALSE),-VLOOKUP(Z320,NP,24,FALSE)))),IF(VLOOKUP(Z320,NP,25,FALSE)="","",CONCATENATE(" / ",IF(VLOOKUP(Z320,NP,12,FALSE)=1,VLOOKUP(Z320,NP,25,FALSE),-VLOOKUP(Z320,NP,25,FALSE)))),IF(VLOOKUP(Z320,NP,26,FALSE)="","",CONCATENATE(" / ",IF(VLOOKUP(Z320,NP,12,FALSE)=1,VLOOKUP(Z320,NP,26,FALSE),-VLOOKUP(Z320,NP,26,FALSE)))),IF(VLOOKUP(Z320,NP,27,FALSE)="","",CONCATENATE(" / ",IF(VLOOKUP(Z320,NP,12,FALSE)=1,VLOOKUP(Z320,NP,27,FALSE),-VLOOKUP(Z320,NP,27,FALSE)))),IF(VLOOKUP(Z320,NP,28)="","",CONCATENATE(" / ",IF(VLOOKUP(Z320,NP,12)=1,VLOOKUP(Z320,NP,28),-VLOOKUP(Z320,NP,28)))),IF(VLOOKUP(Z320,NP,29)="","",CONCATENATE(" / ",IF(VLOOKUP(Z320,NP,12)=1,VLOOKUP(Z320,NP,29),-VLOOKUP(Z320,NP,29))))))</f>
        <v>#REF!</v>
      </c>
      <c r="AJ322" s="125"/>
      <c r="AK322" s="174"/>
      <c r="AL322" s="125"/>
      <c r="AM322" s="125"/>
      <c r="AN322" s="174"/>
      <c r="AO322" s="125"/>
      <c r="AX322" s="45" t="s">
        <v>42</v>
      </c>
    </row>
    <row r="323" spans="1:50" ht="12" customHeight="1">
      <c r="A323" s="32"/>
      <c r="I323" s="27"/>
      <c r="K323" s="149"/>
      <c r="L323" s="47"/>
      <c r="M323" s="173"/>
      <c r="N323" s="47"/>
      <c r="O323" s="47"/>
      <c r="P323" s="173"/>
      <c r="R323" s="25">
        <v>60</v>
      </c>
      <c r="S323" s="50" t="s">
        <v>59</v>
      </c>
      <c r="T323" s="50"/>
      <c r="U323" s="179" t="e">
        <f>IF(VLOOKUP(R323,NP,32,FALSE)="","",IF(VLOOKUP(R323,NP,32,FALSE)=0,"",VLOOKUP(R323,NP,32,FALSE)))</f>
        <v>#REF!</v>
      </c>
      <c r="V323" s="51" t="e">
        <f>IF(VLOOKUP(R323,NP,33,FALSE)="","",IF(VLOOKUP(R323,NP,34,FALSE)=2,"",VLOOKUP(R323,NP,34,FALSE)))</f>
        <v>#REF!</v>
      </c>
      <c r="W323" s="51"/>
      <c r="X323" s="175" t="e">
        <f>IF(VLOOKUP(R323,NP,33,FALSE)="","",IF(VLOOKUP(R323,NP,33,FALSE)=0,"",VLOOKUP(R323,NP,33,FALSE)))</f>
        <v>#REF!</v>
      </c>
      <c r="Y323" s="52"/>
      <c r="Z323" s="53" t="e">
        <f>IF(VLOOKUP(Z320,NP,14,FALSE)=0,"",VLOOKUP(Z320,NP,14,FALSE))</f>
        <v>#REF!</v>
      </c>
      <c r="AA323" s="39" t="e">
        <f>IF(Z323="","",CONCATENATE(VLOOKUP(Z320,NP,15,FALSE),"  ",VLOOKUP(Z320,NP,16,FALSE)))</f>
        <v>#REF!</v>
      </c>
      <c r="AB323" s="39"/>
      <c r="AC323" s="165"/>
      <c r="AD323" s="39"/>
      <c r="AE323" s="39"/>
      <c r="AF323" s="165"/>
      <c r="AG323" s="39"/>
      <c r="AH323" s="55"/>
      <c r="AI323" s="41"/>
      <c r="AJ323" s="41"/>
      <c r="AK323" s="172"/>
      <c r="AL323" s="41"/>
      <c r="AM323" s="41"/>
      <c r="AN323" s="172"/>
      <c r="AO323" s="64"/>
      <c r="AP323" s="38" t="e">
        <f>IF(AND(VLOOKUP(AH314,NP,12,FALSE)=0,VLOOKUP(AH314,NP,22,FALSE)=0),"",IF(VLOOKUP(AH314,NP,12,FALSE)=0,VLOOKUP(AH314,NP,4,FALSE),IF(VLOOKUP(AH314,NP,22,FALSE)=0,VLOOKUP(AH314,NP,14,FALSE),"")))</f>
        <v>#REF!</v>
      </c>
      <c r="AQ323" s="39" t="e">
        <f>IF(AP323="","",IF(VLOOKUP(AH314,NP,12,FALSE)=0,CONCATENATE(VLOOKUP(AH314,NP,5,FALSE),"  ",VLOOKUP(AH314,NP,6,FALSE)),IF(VLOOKUP(AH314,NP,22,FALSE)=0,CONCATENATE(VLOOKUP(AH314,NP,15,FALSE),"  ",VLOOKUP(AH314,NP,16,FALSE)),"")))</f>
        <v>#REF!</v>
      </c>
      <c r="AR323" s="39"/>
      <c r="AS323" s="39"/>
      <c r="AT323" s="39"/>
      <c r="AU323" s="39"/>
      <c r="AV323" s="39"/>
      <c r="AW323" s="39"/>
      <c r="AX323" s="153"/>
    </row>
    <row r="324" spans="1:50" ht="12" customHeight="1">
      <c r="A324" s="32"/>
      <c r="I324" s="27"/>
      <c r="K324" s="149"/>
      <c r="L324" s="47"/>
      <c r="M324" s="173"/>
      <c r="N324" s="47"/>
      <c r="O324" s="47"/>
      <c r="P324" s="173"/>
      <c r="R324" s="41"/>
      <c r="S324" s="41"/>
      <c r="T324" s="41"/>
      <c r="U324" s="172"/>
      <c r="V324" s="41"/>
      <c r="W324" s="41"/>
      <c r="X324" s="172"/>
      <c r="Y324" s="64"/>
      <c r="Z324" s="164">
        <v>26</v>
      </c>
      <c r="AA324" s="132" t="e">
        <f>IF(Z323="","",CONCATENATE(VLOOKUP(Z320,NP,18,FALSE)," pts - ",VLOOKUP(Z320,NP,21,FALSE)))</f>
        <v>#REF!</v>
      </c>
      <c r="AB324" s="132"/>
      <c r="AC324" s="176"/>
      <c r="AD324" s="132"/>
      <c r="AE324" s="132"/>
      <c r="AF324" s="176"/>
      <c r="AG324" s="132"/>
      <c r="AH324" s="109"/>
      <c r="AI324" s="64"/>
      <c r="AJ324" s="64"/>
      <c r="AK324" s="191"/>
      <c r="AL324" s="64"/>
      <c r="AM324" s="64"/>
      <c r="AN324" s="191"/>
      <c r="AO324" s="37"/>
      <c r="AP324" s="64"/>
      <c r="AQ324" s="125" t="e">
        <f>IF(AP323="","",IF(VLOOKUP(AH314,NP,12,FALSE)=0,CONCATENATE(VLOOKUP(AH314,NP,8,FALSE)," pts - ",VLOOKUP(AH314,NP,11,FALSE)),IF(VLOOKUP(AH314,NP,22,FALSE)=0,CONCATENATE(VLOOKUP(AH314,NP,18,FALSE)," pts - ",VLOOKUP(AH314,NP,21,FALSE)),"")))</f>
        <v>#REF!</v>
      </c>
      <c r="AR324" s="125"/>
      <c r="AS324" s="125"/>
      <c r="AT324" s="125"/>
      <c r="AU324" s="125"/>
      <c r="AV324" s="125"/>
      <c r="AW324" s="125"/>
      <c r="AX324" s="153"/>
    </row>
    <row r="325" spans="1:50" ht="12" customHeight="1">
      <c r="A325" s="32"/>
      <c r="I325" s="27"/>
      <c r="K325" s="150"/>
      <c r="L325" s="151"/>
      <c r="M325" s="154"/>
      <c r="N325" s="151"/>
      <c r="O325" s="151"/>
      <c r="P325" s="154"/>
      <c r="Q325" s="163">
        <v>31</v>
      </c>
      <c r="R325" s="38" t="e">
        <f>IF(AND(VLOOKUP(J253,NP,12,FALSE)=0,VLOOKUP(J253,NP,22,FALSE)=0),"",IF(VLOOKUP(J253,NP,12,FALSE)=0,VLOOKUP(J253,NP,4,FALSE),IF(VLOOKUP(J253,NP,22,FALSE)=0,VLOOKUP(J253,NP,14,FALSE),"")))</f>
        <v>#REF!</v>
      </c>
      <c r="S325" s="39" t="e">
        <f>IF(R325="","",IF(VLOOKUP(J253,NP,12,FALSE)=0,CONCATENATE(VLOOKUP(J253,NP,5,FALSE),"  ",VLOOKUP(J253,NP,6,FALSE)),IF(VLOOKUP(J253,NP,22,FALSE)=0,CONCATENATE(VLOOKUP(J253,NP,15,FALSE),"  ",VLOOKUP(J253,NP,16,FALSE)),"")))</f>
        <v>#REF!</v>
      </c>
      <c r="T325" s="39"/>
      <c r="U325" s="165"/>
      <c r="V325" s="39"/>
      <c r="W325" s="39"/>
      <c r="X325" s="165"/>
      <c r="Y325" s="39"/>
      <c r="Z325" s="55"/>
      <c r="AA325" s="125" t="e">
        <f>IF(Z323="","",CONCATENATE(IF(VLOOKUP(R323,NP,23,FALSE)="","",IF(VLOOKUP(R323,NP,12,FALSE)=1,VLOOKUP(R323,NP,23,FALSE),-VLOOKUP(R323,NP,23,FALSE))),IF(VLOOKUP(R323,NP,24,FALSE)="","",CONCATENATE(" / ",IF(VLOOKUP(R323,NP,12,FALSE)=1,VLOOKUP(R323,NP,24,FALSE),-VLOOKUP(R323,NP,24,FALSE)))),IF(VLOOKUP(R323,NP,25,FALSE)="","",CONCATENATE(" / ",IF(VLOOKUP(R323,NP,12,FALSE)=1,VLOOKUP(R323,NP,25,FALSE),-VLOOKUP(R323,NP,25,FALSE)))),IF(VLOOKUP(R323,NP,26,FALSE)="","",CONCATENATE(" / ",IF(VLOOKUP(R323,NP,12,FALSE)=1,VLOOKUP(R323,NP,26,FALSE),-VLOOKUP(R323,NP,26,FALSE)))),IF(VLOOKUP(R323,NP,27,FALSE)="","",CONCATENATE(" / ",IF(VLOOKUP(R323,NP,12,FALSE)=1,VLOOKUP(R323,NP,27,FALSE),-VLOOKUP(R323,NP,27,FALSE)))),IF(VLOOKUP(R323,NP,28)="","",CONCATENATE(" / ",IF(VLOOKUP(R323,NP,12)=1,VLOOKUP(R323,NP,28),-VLOOKUP(R323,NP,28)))),IF(VLOOKUP(R323,NP,29)="","",CONCATENATE(" / ",IF(VLOOKUP(R323,NP,12)=1,VLOOKUP(R323,NP,29),-VLOOKUP(R323,NP,29))))))</f>
        <v>#REF!</v>
      </c>
      <c r="AB325" s="125"/>
      <c r="AC325" s="174"/>
      <c r="AD325" s="125"/>
      <c r="AE325" s="125"/>
      <c r="AF325" s="174"/>
      <c r="AG325" s="125"/>
      <c r="AH325" s="133"/>
      <c r="AI325" s="87"/>
      <c r="AJ325" s="87"/>
      <c r="AK325" s="87"/>
      <c r="AL325" s="87"/>
      <c r="AM325" s="87"/>
      <c r="AN325" s="87"/>
      <c r="AO325" s="88"/>
      <c r="AP325" s="114"/>
      <c r="AQ325" s="117"/>
      <c r="AR325" s="117"/>
      <c r="AS325" s="117"/>
      <c r="AT325" s="117"/>
      <c r="AU325" s="117"/>
      <c r="AV325" s="117"/>
      <c r="AW325" s="117"/>
      <c r="AX325" s="152"/>
    </row>
    <row r="326" spans="1:50" ht="12" customHeight="1">
      <c r="A326" s="32"/>
      <c r="I326" s="27"/>
      <c r="R326" s="64"/>
      <c r="S326" s="125" t="e">
        <f>IF(R325="","",IF(VLOOKUP(J253,NP,12,FALSE)=0,CONCATENATE(VLOOKUP(J253,NP,8,FALSE)," pts - ",VLOOKUP(J253,NP,11,FALSE)),IF(VLOOKUP(J253,NP,22,FALSE)=0,CONCATENATE(VLOOKUP(J253,NP,18,FALSE)," pts - ",VLOOKUP(J253,NP,21,FALSE)),"")))</f>
        <v>#REF!</v>
      </c>
      <c r="T326" s="125"/>
      <c r="U326" s="174"/>
      <c r="V326" s="125"/>
      <c r="W326" s="125"/>
      <c r="X326" s="174"/>
      <c r="Y326" s="125"/>
      <c r="Z326" s="114"/>
      <c r="AA326" s="115"/>
      <c r="AB326" s="116"/>
      <c r="AC326" s="192"/>
      <c r="AD326" s="116"/>
      <c r="AE326" s="116"/>
      <c r="AF326" s="192"/>
      <c r="AG326" s="117"/>
      <c r="AP326" s="114"/>
      <c r="AQ326" s="117"/>
      <c r="AR326" s="117"/>
      <c r="AS326" s="117"/>
      <c r="AT326" s="117"/>
      <c r="AU326" s="117"/>
      <c r="AV326" s="117"/>
      <c r="AW326" s="117"/>
      <c r="AX326" s="152"/>
    </row>
    <row r="327" spans="1:50" ht="12" customHeight="1">
      <c r="A327" s="32"/>
      <c r="I327" s="27"/>
      <c r="R327" s="64"/>
      <c r="S327" s="125"/>
      <c r="T327" s="125"/>
      <c r="U327" s="174"/>
      <c r="V327" s="125"/>
      <c r="W327" s="125"/>
      <c r="X327" s="174"/>
      <c r="Y327" s="125"/>
      <c r="Z327" s="114"/>
      <c r="AA327" s="115"/>
      <c r="AB327" s="116"/>
      <c r="AC327" s="192"/>
      <c r="AD327" s="116"/>
      <c r="AE327" s="116"/>
      <c r="AF327" s="192"/>
      <c r="AG327" s="117"/>
      <c r="AH327" s="95" t="s">
        <v>56</v>
      </c>
      <c r="AI327" s="95"/>
      <c r="AJ327" s="95"/>
      <c r="AK327" s="95"/>
      <c r="AL327" s="95"/>
      <c r="AM327" s="95"/>
      <c r="AN327" s="95"/>
      <c r="AO327" s="95"/>
      <c r="AP327" s="114"/>
      <c r="AQ327" s="117"/>
      <c r="AR327" s="117"/>
      <c r="AS327" s="117"/>
      <c r="AT327" s="117"/>
      <c r="AU327" s="117"/>
      <c r="AV327" s="117"/>
      <c r="AW327" s="117"/>
      <c r="AX327" s="152"/>
    </row>
    <row r="328" spans="1:50" ht="12" customHeight="1">
      <c r="A328" s="32"/>
      <c r="I328" s="27"/>
      <c r="R328" s="130"/>
      <c r="S328" s="115"/>
      <c r="T328" s="116"/>
      <c r="U328" s="192"/>
      <c r="V328" s="116"/>
      <c r="W328" s="116"/>
      <c r="X328" s="192"/>
      <c r="Y328" s="117"/>
      <c r="Z328" s="114"/>
      <c r="AA328" s="115"/>
      <c r="AB328" s="116"/>
      <c r="AC328" s="192"/>
      <c r="AD328" s="116"/>
      <c r="AE328" s="116"/>
      <c r="AF328" s="192"/>
      <c r="AG328" s="117"/>
      <c r="AH328" s="114"/>
      <c r="AI328" s="117"/>
      <c r="AJ328" s="117"/>
      <c r="AK328" s="180"/>
      <c r="AL328" s="117"/>
      <c r="AM328" s="117"/>
      <c r="AN328" s="180"/>
      <c r="AO328" s="117"/>
      <c r="AP328" s="114"/>
      <c r="AQ328" s="117"/>
      <c r="AR328" s="117"/>
      <c r="AS328" s="117"/>
      <c r="AT328" s="117"/>
      <c r="AU328" s="117"/>
      <c r="AV328" s="117"/>
      <c r="AW328" s="117"/>
      <c r="AX328" s="152"/>
    </row>
    <row r="329" spans="1:50" ht="12" customHeight="1">
      <c r="A329" s="32"/>
      <c r="I329" s="27"/>
      <c r="R329" s="130"/>
      <c r="S329" s="115"/>
      <c r="T329" s="116"/>
      <c r="U329" s="192"/>
      <c r="V329" s="116"/>
      <c r="W329" s="116"/>
      <c r="X329" s="192"/>
      <c r="Y329" s="117"/>
      <c r="Z329" s="114"/>
      <c r="AA329" s="115"/>
      <c r="AB329" s="116"/>
      <c r="AC329" s="192"/>
      <c r="AD329" s="116"/>
      <c r="AE329" s="116"/>
      <c r="AF329" s="192"/>
      <c r="AG329" s="117"/>
      <c r="AH329" s="114"/>
      <c r="AI329" s="117"/>
      <c r="AJ329" s="117"/>
      <c r="AK329" s="180"/>
      <c r="AL329" s="117"/>
      <c r="AM329" s="117"/>
      <c r="AN329" s="180"/>
      <c r="AO329" s="117"/>
      <c r="AP329" s="114"/>
      <c r="AQ329" s="117"/>
      <c r="AR329" s="117"/>
      <c r="AS329" s="117"/>
      <c r="AT329" s="117"/>
      <c r="AU329" s="117"/>
      <c r="AV329" s="117"/>
      <c r="AW329" s="117"/>
      <c r="AX329" s="152"/>
    </row>
    <row r="330" spans="1:50" ht="12" customHeight="1">
      <c r="A330" s="32"/>
      <c r="I330" s="27"/>
      <c r="R330" s="130"/>
      <c r="S330" s="115"/>
      <c r="T330" s="116"/>
      <c r="U330" s="192"/>
      <c r="V330" s="116"/>
      <c r="W330" s="116"/>
      <c r="X330" s="192"/>
      <c r="Y330" s="117"/>
      <c r="Z330" s="114"/>
      <c r="AA330" s="119"/>
      <c r="AB330" s="120"/>
      <c r="AC330" s="193"/>
      <c r="AD330" s="120"/>
      <c r="AE330" s="120"/>
      <c r="AF330" s="193"/>
      <c r="AG330" s="163">
        <v>28</v>
      </c>
      <c r="AH330" s="38" t="e">
        <f>IF(AND(VLOOKUP(Z308,NP,12,FALSE)=0,VLOOKUP(Z308,NP,22,FALSE)=0),"",IF(VLOOKUP(Z308,NP,12,FALSE)=0,VLOOKUP(Z308,NP,4,FALSE),IF(VLOOKUP(Z308,NP,22,FALSE)=0,VLOOKUP(Z308,NP,14,FALSE),"")))</f>
        <v>#REF!</v>
      </c>
      <c r="AI330" s="39" t="e">
        <f>IF(AH330="","",IF(VLOOKUP(Z308,NP,12,FALSE)=0,CONCATENATE(VLOOKUP(Z308,NP,5,FALSE),"  ",VLOOKUP(Z308,NP,6,FALSE)),IF(VLOOKUP(Z308,NP,22,FALSE)=0,CONCATENATE(VLOOKUP(Z308,NP,15,FALSE),"  ",VLOOKUP(Z308,NP,16,FALSE)),"")))</f>
        <v>#REF!</v>
      </c>
      <c r="AJ330" s="39"/>
      <c r="AK330" s="165"/>
      <c r="AL330" s="39"/>
      <c r="AM330" s="39"/>
      <c r="AN330" s="165"/>
      <c r="AO330" s="39"/>
      <c r="AP330" s="26"/>
      <c r="AQ330" s="41"/>
      <c r="AR330" s="41"/>
      <c r="AS330" s="41"/>
      <c r="AT330" s="41"/>
      <c r="AU330" s="41"/>
      <c r="AV330" s="41"/>
      <c r="AW330" s="41"/>
      <c r="AX330" s="152"/>
    </row>
    <row r="331" spans="1:50" ht="12" customHeight="1">
      <c r="A331" s="32"/>
      <c r="I331" s="27"/>
      <c r="R331" s="130"/>
      <c r="S331" s="115"/>
      <c r="T331" s="116"/>
      <c r="U331" s="192"/>
      <c r="V331" s="116"/>
      <c r="W331" s="116"/>
      <c r="X331" s="192"/>
      <c r="Y331" s="117"/>
      <c r="Z331" s="114"/>
      <c r="AA331" s="115"/>
      <c r="AB331" s="116"/>
      <c r="AC331" s="192"/>
      <c r="AD331" s="116"/>
      <c r="AE331" s="116"/>
      <c r="AF331" s="192"/>
      <c r="AG331" s="117"/>
      <c r="AH331" s="64"/>
      <c r="AI331" s="125" t="e">
        <f>IF(AH330="","",IF(VLOOKUP(Z308,NP,12,FALSE)=0,CONCATENATE(VLOOKUP(Z308,NP,8,FALSE)," pts - ",VLOOKUP(Z308,NP,11,FALSE)),IF(VLOOKUP(Z308,NP,22,FALSE)=0,CONCATENATE(VLOOKUP(Z308,NP,18,FALSE)," pts - ",VLOOKUP(Z308,NP,21,FALSE)),"")))</f>
        <v>#REF!</v>
      </c>
      <c r="AJ331" s="125"/>
      <c r="AK331" s="174"/>
      <c r="AL331" s="125"/>
      <c r="AM331" s="125"/>
      <c r="AN331" s="174"/>
      <c r="AO331" s="125"/>
      <c r="AP331" s="55"/>
      <c r="AQ331" s="41"/>
      <c r="AR331" s="41"/>
      <c r="AS331" s="41"/>
      <c r="AT331" s="41"/>
      <c r="AU331" s="41"/>
      <c r="AV331" s="41"/>
      <c r="AW331" s="41"/>
      <c r="AX331" s="45" t="s">
        <v>43</v>
      </c>
    </row>
    <row r="332" spans="1:50" ht="12" customHeight="1">
      <c r="A332" s="32"/>
      <c r="I332" s="27"/>
      <c r="R332" s="130"/>
      <c r="S332" s="115"/>
      <c r="T332" s="116"/>
      <c r="U332" s="192"/>
      <c r="V332" s="116"/>
      <c r="W332" s="116"/>
      <c r="X332" s="192"/>
      <c r="Y332" s="117"/>
      <c r="Z332" s="114"/>
      <c r="AA332" s="115"/>
      <c r="AB332" s="116"/>
      <c r="AC332" s="192"/>
      <c r="AD332" s="116"/>
      <c r="AE332" s="116"/>
      <c r="AF332" s="192"/>
      <c r="AG332" s="117"/>
      <c r="AH332" s="25">
        <v>66</v>
      </c>
      <c r="AI332" s="50" t="s">
        <v>59</v>
      </c>
      <c r="AJ332" s="50"/>
      <c r="AK332" s="179" t="e">
        <f>IF(VLOOKUP(AH332,NP,32,FALSE)="","",IF(VLOOKUP(AH332,NP,32,FALSE)=0,"",VLOOKUP(AH332,NP,32,FALSE)))</f>
        <v>#REF!</v>
      </c>
      <c r="AL332" s="51" t="e">
        <f>IF(VLOOKUP(AH332,NP,33,FALSE)="","",IF(VLOOKUP(AH332,NP,34,FALSE)=2,"",VLOOKUP(AH332,NP,34,FALSE)))</f>
        <v>#REF!</v>
      </c>
      <c r="AM332" s="51"/>
      <c r="AN332" s="175" t="e">
        <f>IF(VLOOKUP(AH332,NP,33,FALSE)="","",IF(VLOOKUP(AH332,NP,33,FALSE)=0,"",VLOOKUP(AH332,NP,33,FALSE)))</f>
        <v>#REF!</v>
      </c>
      <c r="AO332" s="52"/>
      <c r="AP332" s="53" t="e">
        <f>IF(VLOOKUP(AH332,NP,12,FALSE)=1,VLOOKUP(AH332,NP,4,FALSE),IF(VLOOKUP(AH332,NP,22,FALSE)=1,VLOOKUP(AH332,NP,14,FALSE),""))</f>
        <v>#REF!</v>
      </c>
      <c r="AQ332" s="39" t="e">
        <f>IF(AP332="","",IF(VLOOKUP(AH332,NP,12,FALSE)=1,CONCATENATE(VLOOKUP(AH332,NP,5,FALSE),"  ",VLOOKUP(AH332,NP,6,FALSE)),IF(VLOOKUP(AH332,NP,22,FALSE)=1,CONCATENATE(VLOOKUP(AH332,NP,15,FALSE),"  ",VLOOKUP(AH332,NP,16,FALSE)),"")))</f>
        <v>#REF!</v>
      </c>
      <c r="AR332" s="39"/>
      <c r="AS332" s="39"/>
      <c r="AT332" s="39"/>
      <c r="AU332" s="39"/>
      <c r="AV332" s="39"/>
      <c r="AW332" s="39"/>
      <c r="AX332" s="152"/>
    </row>
    <row r="333" spans="1:50" ht="12" customHeight="1">
      <c r="A333" s="32"/>
      <c r="I333" s="27"/>
      <c r="R333" s="130"/>
      <c r="S333" s="115"/>
      <c r="T333" s="116"/>
      <c r="U333" s="192"/>
      <c r="V333" s="116"/>
      <c r="W333" s="116"/>
      <c r="X333" s="192"/>
      <c r="Y333" s="117"/>
      <c r="Z333" s="114"/>
      <c r="AA333" s="115"/>
      <c r="AB333" s="116"/>
      <c r="AC333" s="192"/>
      <c r="AD333" s="116"/>
      <c r="AE333" s="116"/>
      <c r="AF333" s="192"/>
      <c r="AG333" s="117"/>
      <c r="AH333" s="41"/>
      <c r="AI333" s="41"/>
      <c r="AJ333" s="41"/>
      <c r="AK333" s="172"/>
      <c r="AL333" s="41"/>
      <c r="AM333" s="41"/>
      <c r="AN333" s="172"/>
      <c r="AO333" s="64"/>
      <c r="AP333" s="54"/>
      <c r="AQ333" s="125" t="e">
        <f>IF(AP332="","",IF(VLOOKUP(AH332,NP,12,FALSE)=1,CONCATENATE(VLOOKUP(AH332,NP,8,FALSE)," pts - ",VLOOKUP(AH332,NP,11,FALSE)),IF(VLOOKUP(AH332,NP,22,FALSE)=1,CONCATENATE(VLOOKUP(AH332,NP,18,FALSE)," pts - ",VLOOKUP(AH332,NP,21,FALSE)),"")))</f>
        <v>#REF!</v>
      </c>
      <c r="AR333" s="125"/>
      <c r="AS333" s="125"/>
      <c r="AT333" s="125"/>
      <c r="AU333" s="125"/>
      <c r="AV333" s="125"/>
      <c r="AW333" s="125"/>
      <c r="AX333" s="152"/>
    </row>
    <row r="334" spans="1:50" ht="12" customHeight="1">
      <c r="A334" s="32"/>
      <c r="I334" s="27"/>
      <c r="R334" s="130"/>
      <c r="S334" s="115"/>
      <c r="T334" s="116"/>
      <c r="U334" s="192"/>
      <c r="V334" s="116"/>
      <c r="W334" s="116"/>
      <c r="X334" s="192"/>
      <c r="Y334" s="117"/>
      <c r="Z334" s="114"/>
      <c r="AA334" s="119"/>
      <c r="AB334" s="120"/>
      <c r="AC334" s="193"/>
      <c r="AD334" s="120"/>
      <c r="AE334" s="120"/>
      <c r="AF334" s="193"/>
      <c r="AG334" s="163">
        <v>27</v>
      </c>
      <c r="AH334" s="38" t="e">
        <f>IF(AND(VLOOKUP(Z320,NP,12,FALSE)=0,VLOOKUP(Z320,NP,22,FALSE)=0),"",IF(VLOOKUP(Z320,NP,12,FALSE)=0,VLOOKUP(Z320,NP,4,FALSE),IF(VLOOKUP(Z320,NP,22,FALSE)=0,VLOOKUP(Z320,NP,14,FALSE),"")))</f>
        <v>#REF!</v>
      </c>
      <c r="AI334" s="39" t="e">
        <f>IF(AH334="","",IF(VLOOKUP(Z320,NP,12,FALSE)=0,CONCATENATE(VLOOKUP(Z320,NP,5,FALSE),"  ",VLOOKUP(Z320,NP,6,FALSE)),IF(VLOOKUP(Z320,NP,22,FALSE)=0,CONCATENATE(VLOOKUP(Z320,NP,15,FALSE),"  ",VLOOKUP(Z320,NP,16,FALSE)),"")))</f>
        <v>#REF!</v>
      </c>
      <c r="AJ334" s="39"/>
      <c r="AK334" s="165"/>
      <c r="AL334" s="39"/>
      <c r="AM334" s="39"/>
      <c r="AN334" s="165"/>
      <c r="AO334" s="39"/>
      <c r="AP334" s="55"/>
      <c r="AQ334" s="125" t="e">
        <f>IF(AP332="","",CONCATENATE(IF(VLOOKUP(AH332,NP,23,FALSE)="","",IF(VLOOKUP(AH332,NP,12,FALSE)=1,VLOOKUP(AH332,NP,23,FALSE),-VLOOKUP(AH332,NP,23,FALSE))),IF(VLOOKUP(AH332,NP,24,FALSE)="","",CONCATENATE(" / ",IF(VLOOKUP(AH332,NP,12,FALSE)=1,VLOOKUP(AH332,NP,24,FALSE),-VLOOKUP(AH332,NP,24,FALSE)))),IF(VLOOKUP(AH332,NP,25,FALSE)="","",CONCATENATE(" / ",IF(VLOOKUP(AH332,NP,12,FALSE)=1,VLOOKUP(AH332,NP,25,FALSE),-VLOOKUP(AH332,NP,25,FALSE)))),IF(VLOOKUP(AH332,NP,26,FALSE)="","",CONCATENATE(" / ",IF(VLOOKUP(AH332,NP,12,FALSE)=1,VLOOKUP(AH332,NP,26,FALSE),-VLOOKUP(AH332,NP,26,FALSE)))),IF(VLOOKUP(AH332,NP,27,FALSE)="","",CONCATENATE(" / ",IF(VLOOKUP(AH332,NP,12,FALSE)=1,VLOOKUP(AH332,NP,27,FALSE),-VLOOKUP(AH332,NP,27,FALSE)))),IF(VLOOKUP(AH332,NP,28)="","",CONCATENATE(" / ",IF(VLOOKUP(AH332,NP,12)=1,VLOOKUP(AH332,NP,28),-VLOOKUP(AH332,NP,28)))),IF(VLOOKUP(AH332,NP,29)="","",CONCATENATE(" / ",IF(VLOOKUP(AH332,NP,12)=1,VLOOKUP(AH332,NP,29),-VLOOKUP(AH332,NP,29))))))</f>
        <v>#REF!</v>
      </c>
      <c r="AR334" s="125"/>
      <c r="AS334" s="125"/>
      <c r="AT334" s="125"/>
      <c r="AU334" s="125"/>
      <c r="AV334" s="125"/>
      <c r="AW334" s="125"/>
      <c r="AX334" s="152"/>
    </row>
    <row r="335" spans="1:50" ht="12" customHeight="1">
      <c r="A335" s="32"/>
      <c r="I335" s="27"/>
      <c r="R335" s="130"/>
      <c r="S335" s="115"/>
      <c r="T335" s="116"/>
      <c r="U335" s="192"/>
      <c r="V335" s="116"/>
      <c r="W335" s="116"/>
      <c r="X335" s="192"/>
      <c r="Y335" s="117"/>
      <c r="Z335" s="114"/>
      <c r="AA335" s="117"/>
      <c r="AB335" s="117"/>
      <c r="AC335" s="180"/>
      <c r="AD335" s="117"/>
      <c r="AE335" s="117"/>
      <c r="AF335" s="180"/>
      <c r="AG335" s="117"/>
      <c r="AH335" s="64"/>
      <c r="AI335" s="125" t="e">
        <f>IF(AH334="","",IF(VLOOKUP(Z320,NP,12,FALSE)=0,CONCATENATE(VLOOKUP(Z320,NP,8,FALSE)," pts - ",VLOOKUP(Z320,NP,11,FALSE)),IF(VLOOKUP(Z320,NP,22,FALSE)=0,CONCATENATE(VLOOKUP(Z320,NP,18,FALSE)," pts - ",VLOOKUP(Z320,NP,21,FALSE)),"")))</f>
        <v>#REF!</v>
      </c>
      <c r="AJ335" s="125"/>
      <c r="AK335" s="174"/>
      <c r="AL335" s="125"/>
      <c r="AM335" s="125"/>
      <c r="AN335" s="174"/>
      <c r="AO335" s="125"/>
      <c r="AP335" s="109"/>
      <c r="AQ335" s="41"/>
      <c r="AR335" s="41"/>
      <c r="AS335" s="41"/>
      <c r="AT335" s="41"/>
      <c r="AU335" s="41"/>
      <c r="AV335" s="41"/>
      <c r="AW335" s="64"/>
      <c r="AX335" s="45" t="s">
        <v>44</v>
      </c>
    </row>
    <row r="336" spans="1:50" ht="12" customHeight="1">
      <c r="A336" s="32"/>
      <c r="I336" s="27"/>
      <c r="R336" s="130"/>
      <c r="S336" s="115"/>
      <c r="T336" s="116"/>
      <c r="U336" s="192"/>
      <c r="V336" s="116"/>
      <c r="W336" s="116"/>
      <c r="X336" s="192"/>
      <c r="Y336" s="117"/>
      <c r="Z336" s="114"/>
      <c r="AA336" s="40"/>
      <c r="AB336" s="40"/>
      <c r="AC336" s="82"/>
      <c r="AD336" s="40"/>
      <c r="AE336" s="40"/>
      <c r="AF336" s="82"/>
      <c r="AG336" s="40"/>
      <c r="AH336" s="26"/>
      <c r="AI336" s="110"/>
      <c r="AJ336" s="111"/>
      <c r="AK336" s="171"/>
      <c r="AL336" s="111"/>
      <c r="AM336" s="111"/>
      <c r="AN336" s="171"/>
      <c r="AO336" s="108"/>
      <c r="AP336" s="38" t="e">
        <f>IF(AND(VLOOKUP(AH332,NP,12,FALSE)=0,VLOOKUP(AH332,NP,22,FALSE)=0),"",IF(VLOOKUP(AH332,NP,12,FALSE)=0,VLOOKUP(AH332,NP,4,FALSE),IF(VLOOKUP(AH332,NP,22,FALSE)=0,VLOOKUP(AH332,NP,14,FALSE),"")))</f>
        <v>#REF!</v>
      </c>
      <c r="AQ336" s="39" t="e">
        <f>IF(AP336="","",IF(VLOOKUP(AH332,NP,12,FALSE)=0,CONCATENATE(VLOOKUP(AH332,NP,5,FALSE),"  ",VLOOKUP(AH332,NP,6,FALSE)),IF(VLOOKUP(AH332,NP,22,FALSE)=0,CONCATENATE(VLOOKUP(AH332,NP,15,FALSE),"  ",VLOOKUP(AH332,NP,16,FALSE)),"")))</f>
        <v>#REF!</v>
      </c>
      <c r="AR336" s="39"/>
      <c r="AS336" s="39"/>
      <c r="AT336" s="39"/>
      <c r="AU336" s="39"/>
      <c r="AV336" s="39"/>
      <c r="AW336" s="39"/>
      <c r="AX336" s="155"/>
    </row>
    <row r="337" spans="1:50" ht="12" customHeight="1">
      <c r="A337" s="32"/>
      <c r="I337" s="27"/>
      <c r="R337" s="130"/>
      <c r="S337" s="115"/>
      <c r="T337" s="116"/>
      <c r="U337" s="192"/>
      <c r="V337" s="116"/>
      <c r="W337" s="116"/>
      <c r="X337" s="192"/>
      <c r="Y337" s="117"/>
      <c r="Z337" s="114"/>
      <c r="AA337" s="117"/>
      <c r="AB337" s="117"/>
      <c r="AC337" s="180"/>
      <c r="AD337" s="117"/>
      <c r="AE337" s="117"/>
      <c r="AF337" s="180"/>
      <c r="AG337" s="117"/>
      <c r="AH337" s="26"/>
      <c r="AI337" s="61"/>
      <c r="AJ337" s="61"/>
      <c r="AK337" s="177"/>
      <c r="AL337" s="61"/>
      <c r="AM337" s="61"/>
      <c r="AN337" s="177"/>
      <c r="AO337" s="41"/>
      <c r="AP337" s="64"/>
      <c r="AQ337" s="125" t="e">
        <f>IF(AP336="","",IF(VLOOKUP(AH332,NP,12,FALSE)=0,CONCATENATE(VLOOKUP(AH332,NP,8,FALSE)," pts - ",VLOOKUP(AH332,NP,11,FALSE)),IF(VLOOKUP(AH332,NP,22,FALSE)=0,CONCATENATE(VLOOKUP(AH332,NP,18,FALSE)," pts - ",VLOOKUP(AH332,NP,21,FALSE)),"")))</f>
        <v>#REF!</v>
      </c>
      <c r="AR337" s="125"/>
      <c r="AS337" s="125"/>
      <c r="AT337" s="125"/>
      <c r="AU337" s="125"/>
      <c r="AV337" s="125"/>
      <c r="AW337" s="125"/>
      <c r="AX337" s="153"/>
    </row>
    <row r="338" spans="1:50" ht="12" customHeight="1">
      <c r="A338" s="32"/>
      <c r="I338" s="27"/>
      <c r="R338" s="40"/>
      <c r="S338" s="78"/>
      <c r="T338" s="40"/>
      <c r="U338" s="82"/>
      <c r="V338" s="40"/>
      <c r="W338" s="40"/>
      <c r="X338" s="82"/>
      <c r="Y338" s="40"/>
      <c r="Z338" s="86"/>
      <c r="AA338" s="112"/>
      <c r="AB338" s="112"/>
      <c r="AC338" s="112"/>
      <c r="AD338" s="112"/>
      <c r="AE338" s="112"/>
      <c r="AF338" s="112"/>
      <c r="AG338" s="113"/>
      <c r="AH338" s="86"/>
      <c r="AI338" s="112"/>
      <c r="AJ338" s="112"/>
      <c r="AK338" s="112"/>
      <c r="AL338" s="112"/>
      <c r="AM338" s="112"/>
      <c r="AN338" s="112"/>
      <c r="AO338" s="113"/>
      <c r="AP338" s="26"/>
      <c r="AQ338" s="89"/>
      <c r="AR338" s="89"/>
      <c r="AS338" s="89"/>
      <c r="AT338" s="89"/>
      <c r="AU338" s="89"/>
      <c r="AV338" s="89"/>
      <c r="AW338" s="64"/>
      <c r="AX338" s="145"/>
    </row>
    <row r="339" spans="1:50" ht="12" customHeight="1">
      <c r="A339" s="32"/>
      <c r="I339" s="27"/>
      <c r="R339" s="40"/>
      <c r="S339" s="78"/>
      <c r="T339" s="40"/>
      <c r="U339" s="82"/>
      <c r="V339" s="40"/>
      <c r="W339" s="40"/>
      <c r="X339" s="82"/>
      <c r="Y339" s="40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26"/>
      <c r="AQ339" s="89"/>
      <c r="AR339" s="89"/>
      <c r="AS339" s="89"/>
      <c r="AT339" s="89"/>
      <c r="AU339" s="89"/>
      <c r="AV339" s="89"/>
      <c r="AW339" s="64"/>
      <c r="AX339" s="145"/>
    </row>
    <row r="340" spans="1:50" ht="12" customHeight="1">
      <c r="A340" s="32"/>
      <c r="I340" s="27"/>
      <c r="R340" s="40"/>
      <c r="S340" s="78"/>
      <c r="T340" s="40"/>
      <c r="U340" s="82"/>
      <c r="V340" s="40"/>
      <c r="W340" s="40"/>
      <c r="X340" s="82"/>
      <c r="Y340" s="40"/>
      <c r="Z340" s="95" t="s">
        <v>57</v>
      </c>
      <c r="AA340" s="95"/>
      <c r="AB340" s="95"/>
      <c r="AC340" s="95"/>
      <c r="AD340" s="95"/>
      <c r="AE340" s="95"/>
      <c r="AF340" s="95"/>
      <c r="AG340" s="95"/>
      <c r="AH340" s="95" t="s">
        <v>58</v>
      </c>
      <c r="AI340" s="95"/>
      <c r="AJ340" s="95"/>
      <c r="AK340" s="95"/>
      <c r="AL340" s="95"/>
      <c r="AM340" s="95"/>
      <c r="AN340" s="95"/>
      <c r="AO340" s="95"/>
      <c r="AP340" s="41"/>
      <c r="AQ340" s="41"/>
      <c r="AR340" s="41"/>
      <c r="AS340" s="41"/>
      <c r="AT340" s="41"/>
      <c r="AU340" s="41"/>
      <c r="AV340" s="41"/>
      <c r="AW340" s="41"/>
      <c r="AX340" s="145"/>
    </row>
    <row r="341" spans="1:50" ht="12" customHeight="1">
      <c r="A341" s="32"/>
      <c r="I341" s="27"/>
      <c r="R341" s="40"/>
      <c r="S341" s="93"/>
      <c r="T341" s="49"/>
      <c r="U341" s="184"/>
      <c r="V341" s="49"/>
      <c r="W341" s="49"/>
      <c r="X341" s="184"/>
      <c r="Y341" s="40"/>
      <c r="Z341" s="26"/>
      <c r="AA341" s="89"/>
      <c r="AB341" s="89"/>
      <c r="AC341" s="89"/>
      <c r="AD341" s="89"/>
      <c r="AE341" s="89"/>
      <c r="AF341" s="89"/>
      <c r="AG341" s="117"/>
      <c r="AH341" s="114"/>
      <c r="AI341" s="117"/>
      <c r="AJ341" s="117"/>
      <c r="AK341" s="180"/>
      <c r="AL341" s="117"/>
      <c r="AM341" s="117"/>
      <c r="AN341" s="180"/>
      <c r="AO341" s="117"/>
      <c r="AP341" s="114"/>
      <c r="AQ341" s="117"/>
      <c r="AR341" s="117"/>
      <c r="AS341" s="117"/>
      <c r="AT341" s="117"/>
      <c r="AU341" s="117"/>
      <c r="AV341" s="117"/>
      <c r="AW341" s="117"/>
      <c r="AX341" s="152"/>
    </row>
    <row r="342" spans="1:50" ht="12" customHeight="1">
      <c r="A342" s="32"/>
      <c r="I342" s="27"/>
      <c r="R342" s="44"/>
      <c r="S342" s="71"/>
      <c r="T342" s="72"/>
      <c r="U342" s="166"/>
      <c r="V342" s="72"/>
      <c r="W342" s="72"/>
      <c r="X342" s="166"/>
      <c r="Y342" s="163">
        <v>32</v>
      </c>
      <c r="Z342" s="38" t="e">
        <f>IF(AND(VLOOKUP(R305,NP,12,FALSE)=0,VLOOKUP(R305,NP,22,FALSE)=0),"",IF(VLOOKUP(R305,NP,12,FALSE)=0,VLOOKUP(R305,NP,4,FALSE),IF(VLOOKUP(R305,NP,22,FALSE)=0,VLOOKUP(R305,NP,14,FALSE),"")))</f>
        <v>#REF!</v>
      </c>
      <c r="AA342" s="39" t="e">
        <f>IF(Z342="","",IF(VLOOKUP(R305,NP,12,FALSE)=0,CONCATENATE(VLOOKUP(R305,NP,5,FALSE),"  ",VLOOKUP(R305,NP,6,FALSE)),IF(VLOOKUP(R305,NP,22,FALSE)=0,CONCATENATE(VLOOKUP(R305,NP,15,FALSE),"  ",VLOOKUP(R305,NP,16,FALSE)),"")))</f>
        <v>#REF!</v>
      </c>
      <c r="AB342" s="39"/>
      <c r="AC342" s="165"/>
      <c r="AD342" s="39"/>
      <c r="AE342" s="39"/>
      <c r="AF342" s="165"/>
      <c r="AG342" s="39"/>
      <c r="AH342" s="26"/>
      <c r="AI342" s="41"/>
      <c r="AJ342" s="41"/>
      <c r="AK342" s="172"/>
      <c r="AL342" s="41"/>
      <c r="AM342" s="41"/>
      <c r="AN342" s="172"/>
      <c r="AO342" s="41"/>
      <c r="AP342" s="26"/>
      <c r="AQ342" s="41"/>
      <c r="AR342" s="41"/>
      <c r="AS342" s="41"/>
      <c r="AT342" s="41"/>
      <c r="AU342" s="41"/>
      <c r="AV342" s="41"/>
      <c r="AW342" s="41"/>
      <c r="AX342" s="152"/>
    </row>
    <row r="343" spans="1:50" ht="12" customHeight="1">
      <c r="A343" s="32"/>
      <c r="I343" s="27"/>
      <c r="R343" s="48"/>
      <c r="S343" s="93"/>
      <c r="T343" s="49"/>
      <c r="U343" s="184"/>
      <c r="V343" s="49"/>
      <c r="W343" s="49"/>
      <c r="X343" s="184"/>
      <c r="Y343" s="40"/>
      <c r="Z343" s="64"/>
      <c r="AA343" s="125" t="e">
        <f>IF(Z342="","",IF(VLOOKUP(R305,NP,12,FALSE)=0,CONCATENATE(VLOOKUP(R305,NP,8,FALSE)," pts - ",VLOOKUP(R305,NP,11,FALSE)),IF(VLOOKUP(R305,NP,22,FALSE)=0,CONCATENATE(VLOOKUP(R305,NP,18,FALSE)," pts - ",VLOOKUP(R305,NP,21,FALSE)),"")))</f>
        <v>#REF!</v>
      </c>
      <c r="AB343" s="125"/>
      <c r="AC343" s="174"/>
      <c r="AD343" s="125"/>
      <c r="AE343" s="125"/>
      <c r="AF343" s="174"/>
      <c r="AG343" s="125"/>
      <c r="AH343" s="164">
        <v>29</v>
      </c>
      <c r="AI343" s="1"/>
      <c r="AJ343" s="6"/>
      <c r="AK343" s="178"/>
      <c r="AL343" s="6"/>
      <c r="AM343" s="6"/>
      <c r="AN343" s="178"/>
      <c r="AO343" s="7"/>
      <c r="AP343" s="26"/>
      <c r="AQ343" s="41"/>
      <c r="AR343" s="41"/>
      <c r="AS343" s="41"/>
      <c r="AT343" s="41"/>
      <c r="AU343" s="41"/>
      <c r="AV343" s="41"/>
      <c r="AW343" s="41"/>
      <c r="AX343" s="152"/>
    </row>
    <row r="344" spans="1:50" ht="12" customHeight="1">
      <c r="A344" s="32"/>
      <c r="I344" s="27"/>
      <c r="R344" s="40"/>
      <c r="S344" s="78"/>
      <c r="T344" s="40"/>
      <c r="U344" s="82"/>
      <c r="V344" s="40"/>
      <c r="W344" s="40"/>
      <c r="X344" s="82"/>
      <c r="Y344" s="40"/>
      <c r="Z344" s="25">
        <v>67</v>
      </c>
      <c r="AA344" s="50" t="s">
        <v>59</v>
      </c>
      <c r="AB344" s="50"/>
      <c r="AC344" s="179" t="e">
        <f>IF(VLOOKUP(Z344,NP,32,FALSE)="","",IF(VLOOKUP(Z344,NP,32,FALSE)=0,"",VLOOKUP(Z344,NP,32,FALSE)))</f>
        <v>#REF!</v>
      </c>
      <c r="AD344" s="51" t="e">
        <f>IF(VLOOKUP(Z344,NP,33,FALSE)="","",IF(VLOOKUP(Z344,NP,34,FALSE)=2,"",VLOOKUP(Z344,NP,34,FALSE)))</f>
        <v>#REF!</v>
      </c>
      <c r="AE344" s="51"/>
      <c r="AF344" s="175" t="e">
        <f>IF(VLOOKUP(Z344,NP,33,FALSE)="","",IF(VLOOKUP(Z344,NP,33,FALSE)=0,"",VLOOKUP(Z344,NP,33,FALSE)))</f>
        <v>#REF!</v>
      </c>
      <c r="AG344" s="52"/>
      <c r="AH344" s="53" t="e">
        <f>IF(VLOOKUP(AH347,NP,4,FALSE)=0,"",VLOOKUP(AH347,NP,4,FALSE))</f>
        <v>#REF!</v>
      </c>
      <c r="AI344" s="39" t="e">
        <f>IF(AH344="","",CONCATENATE(VLOOKUP(AH347,NP,5,FALSE),"  ",VLOOKUP(AH347,NP,6,FALSE)))</f>
        <v>#REF!</v>
      </c>
      <c r="AJ344" s="39"/>
      <c r="AK344" s="165"/>
      <c r="AL344" s="39"/>
      <c r="AM344" s="39"/>
      <c r="AN344" s="165"/>
      <c r="AO344" s="39"/>
      <c r="AP344" s="26"/>
      <c r="AQ344" s="41"/>
      <c r="AR344" s="41"/>
      <c r="AS344" s="41"/>
      <c r="AT344" s="41"/>
      <c r="AU344" s="41"/>
      <c r="AV344" s="41"/>
      <c r="AW344" s="41"/>
      <c r="AX344" s="152"/>
    </row>
    <row r="345" spans="1:50" ht="12" customHeight="1">
      <c r="A345" s="32"/>
      <c r="I345" s="27"/>
      <c r="R345" s="40"/>
      <c r="S345" s="78"/>
      <c r="T345" s="40"/>
      <c r="U345" s="82"/>
      <c r="V345" s="40"/>
      <c r="W345" s="40"/>
      <c r="X345" s="82"/>
      <c r="Y345" s="40"/>
      <c r="Z345" s="41"/>
      <c r="AA345" s="41"/>
      <c r="AB345" s="41"/>
      <c r="AC345" s="172"/>
      <c r="AD345" s="41"/>
      <c r="AE345" s="41"/>
      <c r="AF345" s="172"/>
      <c r="AG345" s="64"/>
      <c r="AH345" s="54"/>
      <c r="AI345" s="125" t="e">
        <f>IF(AH344="","",CONCATENATE(VLOOKUP(AH347,NP,8,FALSE)," pts - ",VLOOKUP(AH347,NP,11,FALSE)))</f>
        <v>#REF!</v>
      </c>
      <c r="AJ345" s="125"/>
      <c r="AK345" s="174"/>
      <c r="AL345" s="125"/>
      <c r="AM345" s="125"/>
      <c r="AN345" s="174"/>
      <c r="AO345" s="125"/>
      <c r="AP345" s="55"/>
      <c r="AQ345" s="41"/>
      <c r="AR345" s="41"/>
      <c r="AS345" s="41"/>
      <c r="AT345" s="41"/>
      <c r="AU345" s="41"/>
      <c r="AV345" s="41"/>
      <c r="AW345" s="41"/>
      <c r="AX345" s="152"/>
    </row>
    <row r="346" spans="1:50" ht="12" customHeight="1">
      <c r="A346" s="32"/>
      <c r="I346" s="27"/>
      <c r="R346" s="40"/>
      <c r="S346" s="128"/>
      <c r="T346" s="123"/>
      <c r="U346" s="190"/>
      <c r="V346" s="123"/>
      <c r="W346" s="123"/>
      <c r="X346" s="190"/>
      <c r="Y346" s="163">
        <v>29</v>
      </c>
      <c r="Z346" s="38" t="e">
        <f>IF(AND(VLOOKUP(R311,NP,12,FALSE)=0,VLOOKUP(R311,NP,22,FALSE)=0),"",IF(VLOOKUP(R311,NP,12,FALSE)=0,VLOOKUP(R311,NP,4,FALSE),IF(VLOOKUP(R311,NP,22,FALSE)=0,VLOOKUP(R311,NP,14,FALSE),"")))</f>
        <v>#REF!</v>
      </c>
      <c r="AA346" s="39" t="e">
        <f>IF(Z346="","",IF(VLOOKUP(R311,NP,12,FALSE)=0,CONCATENATE(VLOOKUP(R311,NP,5,FALSE),"  ",VLOOKUP(R311,NP,6,FALSE)),IF(VLOOKUP(R311,NP,22,FALSE)=0,CONCATENATE(VLOOKUP(R311,NP,15,FALSE),"  ",VLOOKUP(R311,NP,16,FALSE)),"")))</f>
        <v>#REF!</v>
      </c>
      <c r="AB346" s="39"/>
      <c r="AC346" s="165"/>
      <c r="AD346" s="39"/>
      <c r="AE346" s="39"/>
      <c r="AF346" s="165"/>
      <c r="AG346" s="39"/>
      <c r="AH346" s="55"/>
      <c r="AI346" s="125" t="e">
        <f>IF(AH344="","",CONCATENATE(IF(VLOOKUP(Z344,NP,23,FALSE)="","",IF(VLOOKUP(Z344,NP,12,FALSE)=1,VLOOKUP(Z344,NP,23,FALSE),-VLOOKUP(Z344,NP,23,FALSE))),IF(VLOOKUP(Z344,NP,24,FALSE)="","",CONCATENATE(" / ",IF(VLOOKUP(Z344,NP,12,FALSE)=1,VLOOKUP(Z344,NP,24,FALSE),-VLOOKUP(Z344,NP,24,FALSE)))),IF(VLOOKUP(Z344,NP,25,FALSE)="","",CONCATENATE(" / ",IF(VLOOKUP(Z344,NP,12,FALSE)=1,VLOOKUP(Z344,NP,25,FALSE),-VLOOKUP(Z344,NP,25,FALSE)))),IF(VLOOKUP(Z344,NP,26,FALSE)="","",CONCATENATE(" / ",IF(VLOOKUP(Z344,NP,12,FALSE)=1,VLOOKUP(Z344,NP,26,FALSE),-VLOOKUP(Z344,NP,26,FALSE)))),IF(VLOOKUP(Z344,NP,27,FALSE)="","",CONCATENATE(" / ",IF(VLOOKUP(Z344,NP,12,FALSE)=1,VLOOKUP(Z344,NP,27,FALSE),-VLOOKUP(Z344,NP,27,FALSE)))),IF(VLOOKUP(Z344,NP,28)="","",CONCATENATE(" / ",IF(VLOOKUP(Z344,NP,12)=1,VLOOKUP(Z344,NP,28),-VLOOKUP(Z344,NP,28)))),IF(VLOOKUP(Z344,NP,29)="","",CONCATENATE(" / ",IF(VLOOKUP(Z344,NP,12)=1,VLOOKUP(Z344,NP,29),-VLOOKUP(Z344,NP,29))))))</f>
        <v>#REF!</v>
      </c>
      <c r="AJ346" s="125"/>
      <c r="AK346" s="174"/>
      <c r="AL346" s="125"/>
      <c r="AM346" s="125"/>
      <c r="AN346" s="174"/>
      <c r="AO346" s="125"/>
      <c r="AP346" s="55"/>
      <c r="AQ346" s="41"/>
      <c r="AR346" s="41"/>
      <c r="AS346" s="41"/>
      <c r="AT346" s="41"/>
      <c r="AU346" s="41"/>
      <c r="AV346" s="41"/>
      <c r="AW346" s="41"/>
      <c r="AX346" s="152"/>
    </row>
    <row r="347" spans="1:50" ht="12" customHeight="1">
      <c r="A347" s="32"/>
      <c r="I347" s="27"/>
      <c r="R347" s="40"/>
      <c r="S347" s="78"/>
      <c r="T347" s="40"/>
      <c r="U347" s="82"/>
      <c r="V347" s="40"/>
      <c r="W347" s="40"/>
      <c r="X347" s="82"/>
      <c r="Y347" s="40"/>
      <c r="Z347" s="64"/>
      <c r="AA347" s="125" t="e">
        <f>IF(Z346="","",IF(VLOOKUP(R311,NP,12,FALSE)=0,CONCATENATE(VLOOKUP(R311,NP,8,FALSE)," pts - ",VLOOKUP(R311,NP,11,FALSE)),IF(VLOOKUP(R311,NP,22,FALSE)=0,CONCATENATE(VLOOKUP(R311,NP,18,FALSE)," pts - ",VLOOKUP(R311,NP,21,FALSE)),"")))</f>
        <v>#REF!</v>
      </c>
      <c r="AB347" s="125"/>
      <c r="AC347" s="174"/>
      <c r="AD347" s="125"/>
      <c r="AE347" s="125"/>
      <c r="AF347" s="174"/>
      <c r="AG347" s="125"/>
      <c r="AH347" s="25">
        <v>69</v>
      </c>
      <c r="AI347" s="50" t="s">
        <v>59</v>
      </c>
      <c r="AJ347" s="50"/>
      <c r="AK347" s="179" t="e">
        <f>IF(VLOOKUP(AH347,NP,32,FALSE)="","",IF(VLOOKUP(AH347,NP,32,FALSE)=0,"",VLOOKUP(AH347,NP,32,FALSE)))</f>
        <v>#REF!</v>
      </c>
      <c r="AL347" s="51" t="e">
        <f>IF(VLOOKUP(AH347,NP,33,FALSE)="","",IF(VLOOKUP(AH347,NP,34,FALSE)=2,"",VLOOKUP(AH347,NP,34,FALSE)))</f>
        <v>#REF!</v>
      </c>
      <c r="AM347" s="51"/>
      <c r="AN347" s="175" t="e">
        <f>IF(VLOOKUP(AH347,NP,33,FALSE)="","",IF(VLOOKUP(AH347,NP,33,FALSE)=0,"",VLOOKUP(AH347,NP,33,FALSE)))</f>
        <v>#REF!</v>
      </c>
      <c r="AO347" s="52"/>
      <c r="AP347" s="53" t="e">
        <f>IF(VLOOKUP(AH347,NP,12,FALSE)=1,VLOOKUP(AH347,NP,4,FALSE),IF(VLOOKUP(AH347,NP,22,FALSE)=1,VLOOKUP(AH347,NP,14,FALSE),""))</f>
        <v>#REF!</v>
      </c>
      <c r="AQ347" s="39" t="e">
        <f>IF(AP347="","",IF(VLOOKUP(AH347,NP,12,FALSE)=1,CONCATENATE(VLOOKUP(AH347,NP,5,FALSE),"  ",VLOOKUP(AH347,NP,6,FALSE)),IF(VLOOKUP(AH347,NP,22,FALSE)=1,CONCATENATE(VLOOKUP(AH347,NP,15,FALSE),"  ",VLOOKUP(AH347,NP,16,FALSE)),"")))</f>
        <v>#REF!</v>
      </c>
      <c r="AR347" s="39"/>
      <c r="AS347" s="39"/>
      <c r="AT347" s="39"/>
      <c r="AU347" s="39"/>
      <c r="AV347" s="39"/>
      <c r="AW347" s="39"/>
      <c r="AX347" s="45" t="s">
        <v>45</v>
      </c>
    </row>
    <row r="348" spans="1:50" ht="12" customHeight="1">
      <c r="A348" s="32"/>
      <c r="I348" s="27"/>
      <c r="R348" s="40"/>
      <c r="S348" s="128"/>
      <c r="T348" s="123"/>
      <c r="U348" s="190"/>
      <c r="V348" s="123"/>
      <c r="W348" s="123"/>
      <c r="X348" s="190"/>
      <c r="Y348" s="163">
        <v>30</v>
      </c>
      <c r="Z348" s="38" t="e">
        <f>IF(AND(VLOOKUP(R317,NP,12,FALSE)=0,VLOOKUP(R317,NP,22,FALSE)=0),"",IF(VLOOKUP(R317,NP,12,FALSE)=0,VLOOKUP(R317,NP,4,FALSE),IF(VLOOKUP(R317,NP,22,FALSE)=0,VLOOKUP(R317,NP,14,FALSE),"")))</f>
        <v>#REF!</v>
      </c>
      <c r="AA348" s="39" t="e">
        <f>IF(Z348="","",IF(VLOOKUP(R317,NP,12,FALSE)=0,CONCATENATE(VLOOKUP(R317,NP,5,FALSE),"  ",VLOOKUP(R317,NP,6,FALSE)),IF(VLOOKUP(R317,NP,22,FALSE)=0,CONCATENATE(VLOOKUP(R317,NP,15,FALSE),"  ",VLOOKUP(R317,NP,16,FALSE)),"")))</f>
        <v>#REF!</v>
      </c>
      <c r="AB348" s="39"/>
      <c r="AC348" s="165"/>
      <c r="AD348" s="39"/>
      <c r="AE348" s="39"/>
      <c r="AF348" s="165"/>
      <c r="AG348" s="39"/>
      <c r="AH348" s="26"/>
      <c r="AI348" s="41"/>
      <c r="AJ348" s="41"/>
      <c r="AK348" s="172"/>
      <c r="AL348" s="41"/>
      <c r="AM348" s="41"/>
      <c r="AN348" s="172"/>
      <c r="AO348" s="64"/>
      <c r="AP348" s="54"/>
      <c r="AQ348" s="125" t="e">
        <f>IF(AP347="","",IF(VLOOKUP(AH347,NP,12,FALSE)=1,CONCATENATE(VLOOKUP(AH347,NP,8,FALSE)," pts - ",VLOOKUP(AH347,NP,11,FALSE)),IF(VLOOKUP(AH347,NP,22,FALSE)=1,CONCATENATE(VLOOKUP(AH347,NP,18,FALSE)," pts - ",VLOOKUP(AH347,NP,21,FALSE)),"")))</f>
        <v>#REF!</v>
      </c>
      <c r="AR348" s="125"/>
      <c r="AS348" s="125"/>
      <c r="AT348" s="125"/>
      <c r="AU348" s="125"/>
      <c r="AV348" s="125"/>
      <c r="AW348" s="125"/>
      <c r="AX348" s="152"/>
    </row>
    <row r="349" spans="1:50" ht="12" customHeight="1">
      <c r="A349" s="32"/>
      <c r="I349" s="27"/>
      <c r="R349" s="40"/>
      <c r="S349" s="78"/>
      <c r="T349" s="40"/>
      <c r="U349" s="82"/>
      <c r="V349" s="40"/>
      <c r="W349" s="40"/>
      <c r="X349" s="82"/>
      <c r="Y349" s="40"/>
      <c r="Z349" s="64"/>
      <c r="AA349" s="125" t="e">
        <f>IF(Z348="","",IF(VLOOKUP(R317,NP,12,FALSE)=0,CONCATENATE(VLOOKUP(R317,NP,8,FALSE)," pts - ",VLOOKUP(R317,NP,11,FALSE)),IF(VLOOKUP(R317,NP,22,FALSE)=0,CONCATENATE(VLOOKUP(R317,NP,18,FALSE)," pts - ",VLOOKUP(R317,NP,21,FALSE)),"")))</f>
        <v>#REF!</v>
      </c>
      <c r="AB349" s="125"/>
      <c r="AC349" s="174"/>
      <c r="AD349" s="125"/>
      <c r="AE349" s="125"/>
      <c r="AF349" s="174"/>
      <c r="AG349" s="125"/>
      <c r="AH349" s="8"/>
      <c r="AI349" s="1"/>
      <c r="AJ349" s="6"/>
      <c r="AK349" s="178"/>
      <c r="AL349" s="6"/>
      <c r="AM349" s="6"/>
      <c r="AN349" s="178"/>
      <c r="AO349" s="7"/>
      <c r="AP349" s="55"/>
      <c r="AQ349" s="125" t="e">
        <f>IF(AP347="","",CONCATENATE(IF(VLOOKUP(AH347,NP,23,FALSE)="","",IF(VLOOKUP(AH347,NP,12,FALSE)=1,VLOOKUP(AH347,NP,23,FALSE),-VLOOKUP(AH347,NP,23,FALSE))),IF(VLOOKUP(AH347,NP,24,FALSE)="","",CONCATENATE(" / ",IF(VLOOKUP(AH347,NP,12,FALSE)=1,VLOOKUP(AH347,NP,24,FALSE),-VLOOKUP(AH347,NP,24,FALSE)))),IF(VLOOKUP(AH347,NP,25,FALSE)="","",CONCATENATE(" / ",IF(VLOOKUP(AH347,NP,12,FALSE)=1,VLOOKUP(AH347,NP,25,FALSE),-VLOOKUP(AH347,NP,25,FALSE)))),IF(VLOOKUP(AH347,NP,26,FALSE)="","",CONCATENATE(" / ",IF(VLOOKUP(AH347,NP,12,FALSE)=1,VLOOKUP(AH347,NP,26,FALSE),-VLOOKUP(AH347,NP,26,FALSE)))),IF(VLOOKUP(AH347,NP,27,FALSE)="","",CONCATENATE(" / ",IF(VLOOKUP(AH347,NP,12,FALSE)=1,VLOOKUP(AH347,NP,27,FALSE),-VLOOKUP(AH347,NP,27,FALSE)))),IF(VLOOKUP(AH347,NP,28)="","",CONCATENATE(" / ",IF(VLOOKUP(AH347,NP,12)=1,VLOOKUP(AH347,NP,28),-VLOOKUP(AH347,NP,28)))),IF(VLOOKUP(AH347,NP,29)="","",CONCATENATE(" / ",IF(VLOOKUP(AH347,NP,12)=1,VLOOKUP(AH347,NP,29),-VLOOKUP(AH347,NP,29))))))</f>
        <v>#REF!</v>
      </c>
      <c r="AR349" s="125"/>
      <c r="AS349" s="125"/>
      <c r="AT349" s="125"/>
      <c r="AU349" s="125"/>
      <c r="AV349" s="125"/>
      <c r="AW349" s="125"/>
      <c r="AX349" s="152"/>
    </row>
    <row r="350" spans="1:50" ht="12" customHeight="1">
      <c r="A350" s="32"/>
      <c r="I350" s="27"/>
      <c r="R350" s="40"/>
      <c r="S350" s="78"/>
      <c r="T350" s="40"/>
      <c r="U350" s="82"/>
      <c r="V350" s="40"/>
      <c r="W350" s="40"/>
      <c r="X350" s="82"/>
      <c r="Y350" s="40"/>
      <c r="Z350" s="25">
        <v>68</v>
      </c>
      <c r="AA350" s="50" t="s">
        <v>59</v>
      </c>
      <c r="AB350" s="50"/>
      <c r="AC350" s="179" t="e">
        <f>IF(VLOOKUP(Z350,NP,32,FALSE)="","",IF(VLOOKUP(Z350,NP,32,FALSE)=0,"",VLOOKUP(Z350,NP,32,FALSE)))</f>
        <v>#REF!</v>
      </c>
      <c r="AD350" s="51" t="e">
        <f>IF(VLOOKUP(Z350,NP,33,FALSE)="","",IF(VLOOKUP(Z350,NP,34,FALSE)=2,"",VLOOKUP(Z350,NP,34,FALSE)))</f>
        <v>#REF!</v>
      </c>
      <c r="AE350" s="51"/>
      <c r="AF350" s="175" t="e">
        <f>IF(VLOOKUP(Z350,NP,33,FALSE)="","",IF(VLOOKUP(Z350,NP,33,FALSE)=0,"",VLOOKUP(Z350,NP,33,FALSE)))</f>
        <v>#REF!</v>
      </c>
      <c r="AG350" s="52"/>
      <c r="AH350" s="53" t="e">
        <f>IF(VLOOKUP(AH347,NP,14,FALSE)=0,"",VLOOKUP(AH347,NP,14,FALSE))</f>
        <v>#REF!</v>
      </c>
      <c r="AI350" s="39" t="e">
        <f>IF(AH350="","",CONCATENATE(VLOOKUP(AH347,NP,15,FALSE),"  ",VLOOKUP(AH347,NP,16,FALSE)))</f>
        <v>#REF!</v>
      </c>
      <c r="AJ350" s="39"/>
      <c r="AK350" s="165"/>
      <c r="AL350" s="39"/>
      <c r="AM350" s="39"/>
      <c r="AN350" s="165"/>
      <c r="AO350" s="39"/>
      <c r="AP350" s="55"/>
      <c r="AQ350" s="41"/>
      <c r="AR350" s="41"/>
      <c r="AS350" s="41"/>
      <c r="AT350" s="41"/>
      <c r="AU350" s="41"/>
      <c r="AV350" s="41"/>
      <c r="AW350" s="64"/>
      <c r="AX350" s="152"/>
    </row>
    <row r="351" spans="1:50" ht="12" customHeight="1">
      <c r="A351" s="32"/>
      <c r="I351" s="27"/>
      <c r="R351" s="40"/>
      <c r="S351" s="78"/>
      <c r="T351" s="40"/>
      <c r="U351" s="82"/>
      <c r="V351" s="40"/>
      <c r="W351" s="40"/>
      <c r="X351" s="82"/>
      <c r="Y351" s="40"/>
      <c r="Z351" s="41"/>
      <c r="AA351" s="41"/>
      <c r="AB351" s="41"/>
      <c r="AC351" s="172"/>
      <c r="AD351" s="41"/>
      <c r="AE351" s="41"/>
      <c r="AF351" s="172"/>
      <c r="AG351" s="64"/>
      <c r="AH351" s="164">
        <v>30</v>
      </c>
      <c r="AI351" s="132" t="e">
        <f>IF(AH350="","",CONCATENATE(VLOOKUP(AH347,NP,18,FALSE)," pts - ",VLOOKUP(AH347,NP,21,FALSE)))</f>
        <v>#REF!</v>
      </c>
      <c r="AJ351" s="132"/>
      <c r="AK351" s="176"/>
      <c r="AL351" s="132"/>
      <c r="AM351" s="132"/>
      <c r="AN351" s="176"/>
      <c r="AO351" s="132"/>
      <c r="AP351" s="26"/>
      <c r="AQ351" s="41"/>
      <c r="AR351" s="41"/>
      <c r="AS351" s="41"/>
      <c r="AT351" s="41"/>
      <c r="AU351" s="41"/>
      <c r="AV351" s="41"/>
      <c r="AW351" s="37"/>
      <c r="AX351" s="152"/>
    </row>
    <row r="352" spans="1:50" ht="12" customHeight="1">
      <c r="A352" s="32"/>
      <c r="I352" s="27"/>
      <c r="R352" s="40"/>
      <c r="S352" s="128"/>
      <c r="T352" s="123"/>
      <c r="U352" s="190"/>
      <c r="V352" s="123"/>
      <c r="W352" s="123"/>
      <c r="X352" s="190"/>
      <c r="Y352" s="163">
        <v>31</v>
      </c>
      <c r="Z352" s="38" t="e">
        <f>IF(AND(VLOOKUP(R323,NP,12,FALSE)=0,VLOOKUP(R323,NP,22,FALSE)=0),"",IF(VLOOKUP(R323,NP,12,FALSE)=0,VLOOKUP(R323,NP,4,FALSE),IF(VLOOKUP(R323,NP,22,FALSE)=0,VLOOKUP(R323,NP,14,FALSE),"")))</f>
        <v>#REF!</v>
      </c>
      <c r="AA352" s="39" t="e">
        <f>IF(Z352="","",IF(VLOOKUP(R323,NP,12,FALSE)=0,CONCATENATE(VLOOKUP(R323,NP,5,FALSE),"  ",VLOOKUP(R323,NP,6,FALSE)),IF(VLOOKUP(R323,NP,22,FALSE)=0,CONCATENATE(VLOOKUP(R323,NP,15,FALSE),"  ",VLOOKUP(R323,NP,16,FALSE)),"")))</f>
        <v>#REF!</v>
      </c>
      <c r="AB352" s="39"/>
      <c r="AC352" s="165"/>
      <c r="AD352" s="39"/>
      <c r="AE352" s="39"/>
      <c r="AF352" s="165"/>
      <c r="AG352" s="39"/>
      <c r="AH352" s="55"/>
      <c r="AI352" s="125" t="e">
        <f>IF(AH350="","",CONCATENATE(IF(VLOOKUP(Z350,NP,23,FALSE)="","",IF(VLOOKUP(Z350,NP,12,FALSE)=1,VLOOKUP(Z350,NP,23,FALSE),-VLOOKUP(Z350,NP,23,FALSE))),IF(VLOOKUP(Z350,NP,24,FALSE)="","",CONCATENATE(" / ",IF(VLOOKUP(Z350,NP,12,FALSE)=1,VLOOKUP(Z350,NP,24,FALSE),-VLOOKUP(Z350,NP,24,FALSE)))),IF(VLOOKUP(Z350,NP,25,FALSE)="","",CONCATENATE(" / ",IF(VLOOKUP(Z350,NP,12,FALSE)=1,VLOOKUP(Z350,NP,25,FALSE),-VLOOKUP(Z350,NP,25,FALSE)))),IF(VLOOKUP(Z350,NP,26,FALSE)="","",CONCATENATE(" / ",IF(VLOOKUP(Z350,NP,12,FALSE)=1,VLOOKUP(Z350,NP,26,FALSE),-VLOOKUP(Z350,NP,26,FALSE)))),IF(VLOOKUP(Z350,NP,27,FALSE)="","",CONCATENATE(" / ",IF(VLOOKUP(Z350,NP,12,FALSE)=1,VLOOKUP(Z350,NP,27,FALSE),-VLOOKUP(Z350,NP,27,FALSE)))),IF(VLOOKUP(Z350,NP,28)="","",CONCATENATE(" / ",IF(VLOOKUP(Z350,NP,12)=1,VLOOKUP(Z350,NP,28),-VLOOKUP(Z350,NP,28)))),IF(VLOOKUP(Z350,NP,29)="","",CONCATENATE(" / ",IF(VLOOKUP(Z350,NP,12)=1,VLOOKUP(Z350,NP,29),-VLOOKUP(Z350,NP,29))))))</f>
        <v>#REF!</v>
      </c>
      <c r="AJ352" s="125"/>
      <c r="AK352" s="174"/>
      <c r="AL352" s="125"/>
      <c r="AM352" s="125"/>
      <c r="AN352" s="174"/>
      <c r="AO352" s="125"/>
      <c r="AP352" s="38" t="e">
        <f>IF(AND(VLOOKUP(AH347,NP,12,FALSE)=0,VLOOKUP(AH347,NP,22,FALSE)=0),"",IF(VLOOKUP(AH347,NP,12,FALSE)=0,VLOOKUP(AH347,NP,4,FALSE),IF(VLOOKUP(AH347,NP,22,FALSE)=0,VLOOKUP(AH347,NP,14,FALSE),"")))</f>
        <v>#REF!</v>
      </c>
      <c r="AQ352" s="39" t="e">
        <f>IF(AP352="","",IF(VLOOKUP(AH347,NP,12,FALSE)=0,CONCATENATE(VLOOKUP(AH347,NP,5,FALSE),"  ",VLOOKUP(AH347,NP,6,FALSE)),IF(VLOOKUP(AH347,NP,22,FALSE)=0,CONCATENATE(VLOOKUP(AH347,NP,15,FALSE),"  ",VLOOKUP(AH347,NP,16,FALSE)),"")))</f>
        <v>#REF!</v>
      </c>
      <c r="AR352" s="39"/>
      <c r="AS352" s="39"/>
      <c r="AT352" s="39"/>
      <c r="AU352" s="39"/>
      <c r="AV352" s="39"/>
      <c r="AW352" s="39"/>
      <c r="AX352" s="45" t="s">
        <v>46</v>
      </c>
    </row>
    <row r="353" spans="1:50" ht="12" customHeight="1">
      <c r="A353" s="32"/>
      <c r="I353" s="27"/>
      <c r="R353" s="40"/>
      <c r="S353" s="40"/>
      <c r="T353" s="40"/>
      <c r="U353" s="82"/>
      <c r="V353" s="40"/>
      <c r="W353" s="40"/>
      <c r="X353" s="82"/>
      <c r="Y353" s="40"/>
      <c r="Z353" s="64"/>
      <c r="AA353" s="125" t="e">
        <f>IF(Z352="","",IF(VLOOKUP(R323,NP,12,FALSE)=0,CONCATENATE(VLOOKUP(R323,NP,8,FALSE)," pts - ",VLOOKUP(R323,NP,11,FALSE)),IF(VLOOKUP(R323,NP,22,FALSE)=0,CONCATENATE(VLOOKUP(R323,NP,18,FALSE)," pts - ",VLOOKUP(R323,NP,21,FALSE)),"")))</f>
        <v>#REF!</v>
      </c>
      <c r="AB353" s="125"/>
      <c r="AC353" s="174"/>
      <c r="AD353" s="125"/>
      <c r="AE353" s="125"/>
      <c r="AF353" s="174"/>
      <c r="AG353" s="125"/>
      <c r="AH353" s="114"/>
      <c r="AI353" s="117"/>
      <c r="AJ353" s="117"/>
      <c r="AK353" s="180"/>
      <c r="AL353" s="117"/>
      <c r="AM353" s="117"/>
      <c r="AN353" s="180"/>
      <c r="AO353" s="117"/>
      <c r="AP353" s="64"/>
      <c r="AQ353" s="125" t="e">
        <f>IF(AP352="","",IF(VLOOKUP(AH347,NP,12,FALSE)=0,CONCATENATE(VLOOKUP(AH347,NP,8,FALSE)," pts - ",VLOOKUP(AH347,NP,11,FALSE)),IF(VLOOKUP(AH347,NP,22,FALSE)=0,CONCATENATE(VLOOKUP(AH347,NP,18,FALSE)," pts - ",VLOOKUP(AH347,NP,21,FALSE)),"")))</f>
        <v>#REF!</v>
      </c>
      <c r="AR353" s="125"/>
      <c r="AS353" s="125"/>
      <c r="AT353" s="125"/>
      <c r="AU353" s="125"/>
      <c r="AV353" s="125"/>
      <c r="AW353" s="125"/>
      <c r="AX353" s="152"/>
    </row>
    <row r="354" spans="1:50" ht="12" customHeight="1">
      <c r="A354" s="32"/>
      <c r="I354" s="27"/>
      <c r="R354" s="44"/>
      <c r="S354" s="45"/>
      <c r="T354" s="45"/>
      <c r="U354" s="167"/>
      <c r="V354" s="45"/>
      <c r="W354" s="45"/>
      <c r="X354" s="167"/>
      <c r="Y354" s="37"/>
      <c r="Z354" s="114"/>
      <c r="AA354" s="115"/>
      <c r="AB354" s="116"/>
      <c r="AC354" s="192"/>
      <c r="AD354" s="116"/>
      <c r="AE354" s="116"/>
      <c r="AF354" s="192"/>
      <c r="AG354" s="117"/>
      <c r="AH354" s="86"/>
      <c r="AI354" s="112"/>
      <c r="AJ354" s="112"/>
      <c r="AK354" s="112"/>
      <c r="AL354" s="112"/>
      <c r="AM354" s="112"/>
      <c r="AN354" s="112"/>
      <c r="AO354" s="113"/>
      <c r="AP354" s="114"/>
      <c r="AQ354" s="117"/>
      <c r="AR354" s="117"/>
      <c r="AS354" s="117"/>
      <c r="AT354" s="117"/>
      <c r="AU354" s="117"/>
      <c r="AV354" s="117"/>
      <c r="AW354" s="117"/>
      <c r="AX354" s="152"/>
    </row>
    <row r="355" spans="1:50" ht="12" customHeight="1">
      <c r="A355" s="32"/>
      <c r="I355" s="27"/>
      <c r="R355" s="44"/>
      <c r="S355" s="45"/>
      <c r="T355" s="45"/>
      <c r="U355" s="167"/>
      <c r="V355" s="45"/>
      <c r="W355" s="45"/>
      <c r="X355" s="167"/>
      <c r="Y355" s="37"/>
      <c r="Z355" s="114"/>
      <c r="AA355" s="115"/>
      <c r="AB355" s="116"/>
      <c r="AC355" s="192"/>
      <c r="AD355" s="116"/>
      <c r="AE355" s="116"/>
      <c r="AF355" s="192"/>
      <c r="AG355" s="117"/>
      <c r="AH355" s="91"/>
      <c r="AI355" s="91"/>
      <c r="AJ355" s="91"/>
      <c r="AK355" s="91"/>
      <c r="AL355" s="91"/>
      <c r="AM355" s="91"/>
      <c r="AN355" s="91"/>
      <c r="AO355" s="91"/>
      <c r="AP355" s="114"/>
      <c r="AQ355" s="117"/>
      <c r="AR355" s="117"/>
      <c r="AS355" s="117"/>
      <c r="AT355" s="117"/>
      <c r="AU355" s="117"/>
      <c r="AV355" s="117"/>
      <c r="AW355" s="117"/>
      <c r="AX355" s="152"/>
    </row>
    <row r="356" spans="1:50" ht="12" customHeight="1" thickBot="1">
      <c r="A356" s="32"/>
      <c r="I356" s="27"/>
      <c r="R356" s="37"/>
      <c r="S356" s="49"/>
      <c r="T356" s="49"/>
      <c r="U356" s="184"/>
      <c r="V356" s="49"/>
      <c r="W356" s="49"/>
      <c r="X356" s="184"/>
      <c r="Y356" s="37"/>
      <c r="Z356" s="114"/>
      <c r="AA356" s="115"/>
      <c r="AB356" s="116"/>
      <c r="AC356" s="192"/>
      <c r="AD356" s="116"/>
      <c r="AE356" s="116"/>
      <c r="AF356" s="192"/>
      <c r="AG356" s="117"/>
      <c r="AH356" s="95" t="s">
        <v>61</v>
      </c>
      <c r="AI356" s="95"/>
      <c r="AJ356" s="95"/>
      <c r="AK356" s="95"/>
      <c r="AL356" s="95"/>
      <c r="AM356" s="95"/>
      <c r="AN356" s="95"/>
      <c r="AO356" s="95"/>
      <c r="AP356" s="114"/>
      <c r="AQ356" s="117"/>
      <c r="AR356" s="117"/>
      <c r="AS356" s="117"/>
      <c r="AT356" s="117"/>
      <c r="AU356" s="117"/>
      <c r="AV356" s="117"/>
      <c r="AW356" s="117"/>
      <c r="AX356" s="152"/>
    </row>
    <row r="357" spans="1:50" ht="12" customHeight="1">
      <c r="A357" s="32"/>
      <c r="B357" s="73"/>
      <c r="C357" s="11"/>
      <c r="D357" s="12"/>
      <c r="E357" s="186"/>
      <c r="F357" s="12"/>
      <c r="G357" s="12"/>
      <c r="H357" s="186"/>
      <c r="I357" s="11"/>
      <c r="J357" s="12"/>
      <c r="K357" s="12"/>
      <c r="L357" s="12"/>
      <c r="M357" s="197"/>
      <c r="N357" s="13"/>
      <c r="O357" s="13"/>
      <c r="P357" s="197"/>
      <c r="Q357" s="14"/>
      <c r="V357" s="20"/>
      <c r="W357" s="20"/>
      <c r="X357" s="170"/>
      <c r="Y357" s="37"/>
      <c r="Z357" s="114"/>
      <c r="AA357" s="115"/>
      <c r="AB357" s="116"/>
      <c r="AC357" s="192"/>
      <c r="AD357" s="116"/>
      <c r="AE357" s="116"/>
      <c r="AF357" s="192"/>
      <c r="AG357" s="117"/>
      <c r="AH357" s="114"/>
      <c r="AI357" s="117"/>
      <c r="AJ357" s="117"/>
      <c r="AK357" s="180"/>
      <c r="AL357" s="117"/>
      <c r="AM357" s="117"/>
      <c r="AN357" s="180"/>
      <c r="AO357" s="117"/>
      <c r="AP357" s="114"/>
      <c r="AQ357" s="117"/>
      <c r="AR357" s="117"/>
      <c r="AS357" s="117"/>
      <c r="AT357" s="117"/>
      <c r="AU357" s="117"/>
      <c r="AV357" s="117"/>
      <c r="AW357" s="117"/>
      <c r="AX357" s="152"/>
    </row>
    <row r="358" spans="1:50" ht="12" customHeight="1">
      <c r="A358" s="32"/>
      <c r="B358" s="74" t="s">
        <v>2</v>
      </c>
      <c r="C358" s="15"/>
      <c r="D358" s="16"/>
      <c r="E358" s="173"/>
      <c r="F358" s="627" t="e">
        <f>IF(#REF!&lt;10000,Date,#REF!)</f>
        <v>#REF!</v>
      </c>
      <c r="G358" s="627"/>
      <c r="H358" s="627"/>
      <c r="I358" s="627"/>
      <c r="J358" s="627"/>
      <c r="K358" s="627"/>
      <c r="L358" s="627"/>
      <c r="M358" s="627"/>
      <c r="N358" s="627"/>
      <c r="O358" s="627"/>
      <c r="P358" s="627"/>
      <c r="Q358" s="628"/>
      <c r="V358" s="20"/>
      <c r="W358" s="20"/>
      <c r="X358" s="170"/>
      <c r="Y358" s="37"/>
      <c r="Z358" s="114"/>
      <c r="AA358" s="119"/>
      <c r="AB358" s="120"/>
      <c r="AC358" s="193"/>
      <c r="AD358" s="120"/>
      <c r="AE358" s="120"/>
      <c r="AF358" s="193"/>
      <c r="AG358" s="163">
        <v>32</v>
      </c>
      <c r="AH358" s="38" t="e">
        <f>IF(AND(VLOOKUP(Z344,NP,12,FALSE)=0,VLOOKUP(Z344,NP,22,FALSE)=0),"",IF(VLOOKUP(Z344,NP,12,FALSE)=0,VLOOKUP(Z344,NP,4,FALSE),IF(VLOOKUP(Z344,NP,22,FALSE)=0,VLOOKUP(Z344,NP,14,FALSE),"")))</f>
        <v>#REF!</v>
      </c>
      <c r="AI358" s="39" t="e">
        <f>IF(AH358="","",IF(VLOOKUP(Z344,NP,12,FALSE)=0,CONCATENATE(VLOOKUP(Z344,NP,5,FALSE),"  ",VLOOKUP(Z344,NP,6,FALSE)),IF(VLOOKUP(Z344,NP,22,FALSE)=0,CONCATENATE(VLOOKUP(Z344,NP,15,FALSE),"  ",VLOOKUP(Z344,NP,16,FALSE)),"")))</f>
        <v>#REF!</v>
      </c>
      <c r="AJ358" s="39"/>
      <c r="AK358" s="165"/>
      <c r="AL358" s="39"/>
      <c r="AM358" s="39"/>
      <c r="AN358" s="165"/>
      <c r="AO358" s="39"/>
      <c r="AP358" s="26"/>
      <c r="AQ358" s="41"/>
      <c r="AR358" s="41"/>
      <c r="AS358" s="41"/>
      <c r="AT358" s="41"/>
      <c r="AU358" s="41"/>
      <c r="AV358" s="41"/>
      <c r="AW358" s="41"/>
      <c r="AX358" s="152"/>
    </row>
    <row r="359" spans="1:50" ht="12" customHeight="1">
      <c r="A359" s="32"/>
      <c r="B359" s="75"/>
      <c r="C359" s="15"/>
      <c r="D359" s="16"/>
      <c r="E359" s="196"/>
      <c r="F359" s="17"/>
      <c r="G359" s="17"/>
      <c r="H359" s="196"/>
      <c r="I359" s="20"/>
      <c r="J359" s="76"/>
      <c r="K359" s="76"/>
      <c r="L359" s="76"/>
      <c r="M359" s="170"/>
      <c r="N359" s="19"/>
      <c r="O359" s="19"/>
      <c r="P359" s="170"/>
      <c r="Q359" s="18"/>
      <c r="V359" s="20"/>
      <c r="W359" s="20"/>
      <c r="X359" s="170"/>
      <c r="Y359" s="37"/>
      <c r="Z359" s="114"/>
      <c r="AA359" s="115"/>
      <c r="AB359" s="116"/>
      <c r="AC359" s="192"/>
      <c r="AD359" s="116"/>
      <c r="AE359" s="116"/>
      <c r="AF359" s="192"/>
      <c r="AG359" s="117"/>
      <c r="AH359" s="64"/>
      <c r="AI359" s="125" t="e">
        <f>IF(AH358="","",IF(VLOOKUP(Z344,NP,12,FALSE)=0,CONCATENATE(VLOOKUP(Z344,NP,8,FALSE)," pts - ",VLOOKUP(Z344,NP,11,FALSE)),IF(VLOOKUP(Z344,NP,22,FALSE)=0,CONCATENATE(VLOOKUP(Z344,NP,18,FALSE)," pts - ",VLOOKUP(Z344,NP,21,FALSE)),"")))</f>
        <v>#REF!</v>
      </c>
      <c r="AJ359" s="125"/>
      <c r="AK359" s="174"/>
      <c r="AL359" s="125"/>
      <c r="AM359" s="125"/>
      <c r="AN359" s="174"/>
      <c r="AO359" s="125"/>
      <c r="AP359" s="55"/>
      <c r="AQ359" s="41"/>
      <c r="AR359" s="41"/>
      <c r="AS359" s="41"/>
      <c r="AT359" s="41"/>
      <c r="AU359" s="41"/>
      <c r="AV359" s="41"/>
      <c r="AW359" s="41"/>
      <c r="AX359" s="152"/>
    </row>
    <row r="360" spans="1:50" ht="12" customHeight="1">
      <c r="A360" s="32"/>
      <c r="B360" s="77" t="s">
        <v>66</v>
      </c>
      <c r="C360" s="15"/>
      <c r="D360" s="16"/>
      <c r="E360" s="196"/>
      <c r="F360" s="625" t="e">
        <f>#REF!</f>
        <v>#REF!</v>
      </c>
      <c r="G360" s="625"/>
      <c r="H360" s="625"/>
      <c r="I360" s="625"/>
      <c r="J360" s="625"/>
      <c r="K360" s="625"/>
      <c r="L360" s="625"/>
      <c r="M360" s="625"/>
      <c r="N360" s="625"/>
      <c r="O360" s="625"/>
      <c r="P360" s="625"/>
      <c r="Q360" s="626"/>
      <c r="V360" s="20"/>
      <c r="W360" s="20"/>
      <c r="X360" s="170"/>
      <c r="Y360" s="37"/>
      <c r="Z360" s="114"/>
      <c r="AA360" s="115"/>
      <c r="AB360" s="116"/>
      <c r="AC360" s="192"/>
      <c r="AD360" s="116"/>
      <c r="AE360" s="116"/>
      <c r="AF360" s="192"/>
      <c r="AG360" s="117"/>
      <c r="AH360" s="25">
        <v>70</v>
      </c>
      <c r="AI360" s="50" t="s">
        <v>59</v>
      </c>
      <c r="AJ360" s="50"/>
      <c r="AK360" s="179" t="e">
        <f>IF(VLOOKUP(AH360,NP,32,FALSE)="","",IF(VLOOKUP(AH360,NP,32,FALSE)=0,"",VLOOKUP(AH360,NP,32,FALSE)))</f>
        <v>#REF!</v>
      </c>
      <c r="AL360" s="51" t="e">
        <f>IF(VLOOKUP(AH360,NP,33,FALSE)="","",IF(VLOOKUP(AH360,NP,34,FALSE)=2,"",VLOOKUP(AH360,NP,34,FALSE)))</f>
        <v>#REF!</v>
      </c>
      <c r="AM360" s="51"/>
      <c r="AN360" s="175" t="e">
        <f>IF(VLOOKUP(AH360,NP,33,FALSE)="","",IF(VLOOKUP(AH360,NP,33,FALSE)=0,"",VLOOKUP(AH360,NP,33,FALSE)))</f>
        <v>#REF!</v>
      </c>
      <c r="AO360" s="52"/>
      <c r="AP360" s="53" t="e">
        <f>IF(VLOOKUP(AH360,NP,12,FALSE)=1,VLOOKUP(AH360,NP,4,FALSE),IF(VLOOKUP(AH360,NP,22,FALSE)=1,VLOOKUP(AH360,NP,14,FALSE),""))</f>
        <v>#REF!</v>
      </c>
      <c r="AQ360" s="39" t="e">
        <f>IF(AP360="","",IF(VLOOKUP(AH360,NP,12,FALSE)=1,CONCATENATE(VLOOKUP(AH360,NP,5,FALSE),"  ",VLOOKUP(AH360,NP,6,FALSE)),IF(VLOOKUP(AH360,NP,22,FALSE)=1,CONCATENATE(VLOOKUP(AH360,NP,15,FALSE),"  ",VLOOKUP(AH360,NP,16,FALSE)),"")))</f>
        <v>#REF!</v>
      </c>
      <c r="AR360" s="39"/>
      <c r="AS360" s="39"/>
      <c r="AT360" s="39"/>
      <c r="AU360" s="39"/>
      <c r="AV360" s="39"/>
      <c r="AW360" s="39"/>
      <c r="AX360" s="45" t="s">
        <v>47</v>
      </c>
    </row>
    <row r="361" spans="1:50" ht="12" customHeight="1">
      <c r="A361" s="32"/>
      <c r="B361" s="74"/>
      <c r="C361" s="15"/>
      <c r="D361" s="16"/>
      <c r="E361" s="187"/>
      <c r="F361" s="16"/>
      <c r="G361" s="16"/>
      <c r="H361" s="187"/>
      <c r="I361" s="20"/>
      <c r="J361" s="16"/>
      <c r="K361" s="16"/>
      <c r="L361" s="16"/>
      <c r="M361" s="196"/>
      <c r="N361" s="17"/>
      <c r="O361" s="17"/>
      <c r="P361" s="196"/>
      <c r="Q361" s="18"/>
      <c r="V361" s="20"/>
      <c r="W361" s="20"/>
      <c r="X361" s="170"/>
      <c r="Y361" s="37"/>
      <c r="Z361" s="114"/>
      <c r="AA361" s="115"/>
      <c r="AB361" s="116"/>
      <c r="AC361" s="192"/>
      <c r="AD361" s="116"/>
      <c r="AE361" s="116"/>
      <c r="AF361" s="192"/>
      <c r="AG361" s="117"/>
      <c r="AH361" s="41"/>
      <c r="AI361" s="41"/>
      <c r="AJ361" s="41"/>
      <c r="AK361" s="172"/>
      <c r="AL361" s="41"/>
      <c r="AM361" s="41"/>
      <c r="AN361" s="172"/>
      <c r="AO361" s="64"/>
      <c r="AP361" s="54"/>
      <c r="AQ361" s="125" t="e">
        <f>IF(AP360="","",IF(VLOOKUP(AH360,NP,12,FALSE)=1,CONCATENATE(VLOOKUP(AH360,NP,8,FALSE)," pts - ",VLOOKUP(AH360,NP,11,FALSE)),IF(VLOOKUP(AH360,NP,22,FALSE)=1,CONCATENATE(VLOOKUP(AH360,NP,18,FALSE)," pts - ",VLOOKUP(AH360,NP,21,FALSE)),"")))</f>
        <v>#REF!</v>
      </c>
      <c r="AR361" s="125"/>
      <c r="AS361" s="125"/>
      <c r="AT361" s="125"/>
      <c r="AU361" s="125"/>
      <c r="AV361" s="125"/>
      <c r="AW361" s="125"/>
      <c r="AX361" s="152"/>
    </row>
    <row r="362" spans="1:50" ht="12" customHeight="1">
      <c r="A362" s="32"/>
      <c r="B362" s="74" t="s">
        <v>67</v>
      </c>
      <c r="C362" s="20"/>
      <c r="D362" s="76"/>
      <c r="E362" s="170"/>
      <c r="F362" s="629" t="e">
        <f>#REF!</f>
        <v>#REF!</v>
      </c>
      <c r="G362" s="629"/>
      <c r="H362" s="629"/>
      <c r="I362" s="629"/>
      <c r="J362" s="629"/>
      <c r="K362" s="629"/>
      <c r="L362" s="629"/>
      <c r="M362" s="629"/>
      <c r="N362" s="629"/>
      <c r="O362" s="629"/>
      <c r="P362" s="629"/>
      <c r="Q362" s="630"/>
      <c r="V362" s="20"/>
      <c r="W362" s="20"/>
      <c r="X362" s="170"/>
      <c r="Y362" s="37"/>
      <c r="Z362" s="114"/>
      <c r="AA362" s="119"/>
      <c r="AB362" s="120"/>
      <c r="AC362" s="193"/>
      <c r="AD362" s="120"/>
      <c r="AE362" s="120"/>
      <c r="AF362" s="193"/>
      <c r="AG362" s="163">
        <v>31</v>
      </c>
      <c r="AH362" s="38" t="e">
        <f>IF(AND(VLOOKUP(Z350,NP,12,FALSE)=0,VLOOKUP(Z350,NP,22,FALSE)=0),"",IF(VLOOKUP(Z350,NP,12,FALSE)=0,VLOOKUP(Z350,NP,4,FALSE),IF(VLOOKUP(Z350,NP,22,FALSE)=0,VLOOKUP(Z350,NP,14,FALSE),"")))</f>
        <v>#REF!</v>
      </c>
      <c r="AI362" s="39" t="e">
        <f>IF(AH362="","",IF(VLOOKUP(Z350,NP,12,FALSE)=0,CONCATENATE(VLOOKUP(Z350,NP,5,FALSE),"  ",VLOOKUP(Z350,NP,6,FALSE)),IF(VLOOKUP(Z350,NP,22,FALSE)=0,CONCATENATE(VLOOKUP(Z350,NP,15,FALSE),"  ",VLOOKUP(Z350,NP,16,FALSE)),"")))</f>
        <v>#REF!</v>
      </c>
      <c r="AJ362" s="39"/>
      <c r="AK362" s="165"/>
      <c r="AL362" s="39"/>
      <c r="AM362" s="39"/>
      <c r="AN362" s="165"/>
      <c r="AO362" s="39"/>
      <c r="AP362" s="55"/>
      <c r="AQ362" s="125" t="e">
        <f>IF(AP360="","",CONCATENATE(IF(VLOOKUP(AH360,NP,23,FALSE)="","",IF(VLOOKUP(AH360,NP,12,FALSE)=1,VLOOKUP(AH360,NP,23,FALSE),-VLOOKUP(AH360,NP,23,FALSE))),IF(VLOOKUP(AH360,NP,24,FALSE)="","",CONCATENATE(" / ",IF(VLOOKUP(AH360,NP,12,FALSE)=1,VLOOKUP(AH360,NP,24,FALSE),-VLOOKUP(AH360,NP,24,FALSE)))),IF(VLOOKUP(AH360,NP,25,FALSE)="","",CONCATENATE(" / ",IF(VLOOKUP(AH360,NP,12,FALSE)=1,VLOOKUP(AH360,NP,25,FALSE),-VLOOKUP(AH360,NP,25,FALSE)))),IF(VLOOKUP(AH360,NP,26,FALSE)="","",CONCATENATE(" / ",IF(VLOOKUP(AH360,NP,12,FALSE)=1,VLOOKUP(AH360,NP,26,FALSE),-VLOOKUP(AH360,NP,26,FALSE)))),IF(VLOOKUP(AH360,NP,27,FALSE)="","",CONCATENATE(" / ",IF(VLOOKUP(AH360,NP,12,FALSE)=1,VLOOKUP(AH360,NP,27,FALSE),-VLOOKUP(AH360,NP,27,FALSE)))),IF(VLOOKUP(AH360,NP,28)="","",CONCATENATE(" / ",IF(VLOOKUP(AH360,NP,12)=1,VLOOKUP(AH360,NP,28),-VLOOKUP(AH360,NP,28)))),IF(VLOOKUP(AH360,NP,29)="","",CONCATENATE(" / ",IF(VLOOKUP(AH360,NP,12)=1,VLOOKUP(AH360,NP,29),-VLOOKUP(AH360,NP,29))))))</f>
        <v>#REF!</v>
      </c>
      <c r="AR362" s="125"/>
      <c r="AS362" s="125"/>
      <c r="AT362" s="125"/>
      <c r="AU362" s="125"/>
      <c r="AV362" s="125"/>
      <c r="AW362" s="125"/>
      <c r="AX362" s="152"/>
    </row>
    <row r="363" spans="1:50" ht="12" customHeight="1" thickBot="1">
      <c r="A363" s="32"/>
      <c r="B363" s="80"/>
      <c r="C363" s="21"/>
      <c r="D363" s="22"/>
      <c r="E363" s="188"/>
      <c r="F363" s="22"/>
      <c r="G363" s="22"/>
      <c r="H363" s="188"/>
      <c r="I363" s="21"/>
      <c r="J363" s="22"/>
      <c r="K363" s="22"/>
      <c r="L363" s="22"/>
      <c r="M363" s="198"/>
      <c r="N363" s="23"/>
      <c r="O363" s="23"/>
      <c r="P363" s="198"/>
      <c r="Q363" s="24"/>
      <c r="V363" s="20"/>
      <c r="W363" s="20"/>
      <c r="X363" s="170"/>
      <c r="Y363" s="37"/>
      <c r="Z363" s="114"/>
      <c r="AA363" s="117"/>
      <c r="AB363" s="117"/>
      <c r="AC363" s="180"/>
      <c r="AD363" s="117"/>
      <c r="AE363" s="117"/>
      <c r="AF363" s="180"/>
      <c r="AG363" s="117"/>
      <c r="AH363" s="64"/>
      <c r="AI363" s="125" t="e">
        <f>IF(AH362="","",IF(VLOOKUP(Z350,NP,12,FALSE)=0,CONCATENATE(VLOOKUP(Z350,NP,8,FALSE)," pts - ",VLOOKUP(Z350,NP,11,FALSE)),IF(VLOOKUP(Z350,NP,22,FALSE)=0,CONCATENATE(VLOOKUP(Z350,NP,18,FALSE)," pts - ",VLOOKUP(Z350,NP,21,FALSE)),"")))</f>
        <v>#REF!</v>
      </c>
      <c r="AJ363" s="125"/>
      <c r="AK363" s="174"/>
      <c r="AL363" s="125"/>
      <c r="AM363" s="125"/>
      <c r="AN363" s="174"/>
      <c r="AO363" s="125"/>
      <c r="AP363" s="109"/>
      <c r="AQ363" s="41"/>
      <c r="AR363" s="41"/>
      <c r="AS363" s="41"/>
      <c r="AT363" s="41"/>
      <c r="AU363" s="41"/>
      <c r="AV363" s="41"/>
      <c r="AW363" s="64"/>
      <c r="AX363" s="152"/>
    </row>
    <row r="364" spans="1:50" ht="12" customHeight="1">
      <c r="A364" s="32"/>
      <c r="I364" s="27"/>
      <c r="R364" s="40"/>
      <c r="S364" s="40"/>
      <c r="T364" s="40"/>
      <c r="U364" s="82"/>
      <c r="V364" s="40"/>
      <c r="W364" s="40"/>
      <c r="X364" s="82"/>
      <c r="Y364" s="37"/>
      <c r="Z364" s="114"/>
      <c r="AA364" s="117"/>
      <c r="AB364" s="117"/>
      <c r="AC364" s="180"/>
      <c r="AD364" s="117"/>
      <c r="AE364" s="117"/>
      <c r="AF364" s="180"/>
      <c r="AG364" s="117"/>
      <c r="AH364" s="26"/>
      <c r="AI364" s="110"/>
      <c r="AJ364" s="111"/>
      <c r="AK364" s="171"/>
      <c r="AL364" s="111"/>
      <c r="AM364" s="111"/>
      <c r="AN364" s="171"/>
      <c r="AO364" s="108"/>
      <c r="AP364" s="38" t="e">
        <f>IF(AND(VLOOKUP(AH360,NP,12,FALSE)=0,VLOOKUP(AH360,NP,22,FALSE)=0),"",IF(VLOOKUP(AH360,NP,12,FALSE)=0,VLOOKUP(AH360,NP,4,FALSE),IF(VLOOKUP(AH360,NP,22,FALSE)=0,VLOOKUP(AH360,NP,14,FALSE),"")))</f>
        <v>#REF!</v>
      </c>
      <c r="AQ364" s="39" t="e">
        <f>IF(AP364="","",IF(VLOOKUP(AH360,NP,12,FALSE)=0,CONCATENATE(VLOOKUP(AH360,NP,5,FALSE),"  ",VLOOKUP(AH360,NP,6,FALSE)),IF(VLOOKUP(AH360,NP,22,FALSE)=0,CONCATENATE(VLOOKUP(AH360,NP,15,FALSE),"  ",VLOOKUP(AH360,NP,16,FALSE)),"")))</f>
        <v>#REF!</v>
      </c>
      <c r="AR364" s="39"/>
      <c r="AS364" s="39"/>
      <c r="AT364" s="39"/>
      <c r="AU364" s="39"/>
      <c r="AV364" s="39"/>
      <c r="AW364" s="39"/>
      <c r="AX364" s="45" t="s">
        <v>48</v>
      </c>
    </row>
    <row r="365" spans="1:50" ht="12" customHeight="1">
      <c r="A365" s="32"/>
      <c r="I365" s="27"/>
      <c r="R365" s="40"/>
      <c r="S365" s="40"/>
      <c r="T365" s="40"/>
      <c r="U365" s="82"/>
      <c r="V365" s="40"/>
      <c r="W365" s="40"/>
      <c r="X365" s="82"/>
      <c r="Y365" s="40"/>
      <c r="Z365" s="40"/>
      <c r="AA365" s="40"/>
      <c r="AB365" s="40"/>
      <c r="AC365" s="82"/>
      <c r="AD365" s="40"/>
      <c r="AE365" s="40"/>
      <c r="AF365" s="82"/>
      <c r="AG365" s="40"/>
      <c r="AH365" s="26"/>
      <c r="AI365" s="61"/>
      <c r="AJ365" s="61"/>
      <c r="AK365" s="177"/>
      <c r="AL365" s="61"/>
      <c r="AM365" s="61"/>
      <c r="AN365" s="177"/>
      <c r="AO365" s="41"/>
      <c r="AP365" s="64"/>
      <c r="AQ365" s="125" t="e">
        <f>IF(AP364="","",IF(VLOOKUP(AH360,NP,12,FALSE)=0,CONCATENATE(VLOOKUP(AH360,NP,8,FALSE)," pts - ",VLOOKUP(AH360,NP,11,FALSE)),IF(VLOOKUP(AH360,NP,22,FALSE)=0,CONCATENATE(VLOOKUP(AH360,NP,18,FALSE)," pts - ",VLOOKUP(AH360,NP,21,FALSE)),"")))</f>
        <v>#REF!</v>
      </c>
      <c r="AR365" s="125"/>
      <c r="AS365" s="125"/>
      <c r="AT365" s="125"/>
      <c r="AU365" s="125"/>
      <c r="AV365" s="125"/>
      <c r="AW365" s="125"/>
      <c r="AX365" s="155"/>
    </row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</sheetData>
  <sheetProtection sheet="1" objects="1" scenarios="1"/>
  <mergeCells count="17">
    <mergeCell ref="F196:Q196"/>
    <mergeCell ref="AH194:AO194"/>
    <mergeCell ref="AQ1:AX1"/>
    <mergeCell ref="AQ2:AX2"/>
    <mergeCell ref="S160:Y160"/>
    <mergeCell ref="AH192:AO192"/>
    <mergeCell ref="AL89:AW89"/>
    <mergeCell ref="AL91:AW91"/>
    <mergeCell ref="AL93:AW93"/>
    <mergeCell ref="F198:Q198"/>
    <mergeCell ref="F358:Q358"/>
    <mergeCell ref="F360:Q360"/>
    <mergeCell ref="F362:Q362"/>
    <mergeCell ref="F289:Q289"/>
    <mergeCell ref="F291:Q291"/>
    <mergeCell ref="F293:Q293"/>
    <mergeCell ref="F200:Q200"/>
  </mergeCells>
  <printOptions horizontalCentered="1"/>
  <pageMargins left="0.1968503937007874" right="0.1968503937007874" top="0.5118110236220472" bottom="0.5511811023622047" header="0.2755905511811024" footer="0.31496062992125984"/>
  <pageSetup orientation="portrait" paperSize="9" scale="50" r:id="rId1"/>
  <headerFooter alignWithMargins="0">
    <oddFooter>&amp;LPage &amp;P/&amp;N&amp;C&amp;F&amp;R&amp;D</oddFooter>
  </headerFooter>
  <rowBreaks count="3" manualBreakCount="3">
    <brk id="96" max="255" man="1"/>
    <brk id="203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316"/>
  <sheetViews>
    <sheetView showGridLines="0" view="pageBreakPreview" zoomScale="50" zoomScaleNormal="50" zoomScaleSheetLayoutView="50" zoomScalePageLayoutView="0" workbookViewId="0" topLeftCell="A73">
      <selection activeCell="CT89" sqref="CT89"/>
    </sheetView>
  </sheetViews>
  <sheetFormatPr defaultColWidth="3.8515625" defaultRowHeight="12.75"/>
  <cols>
    <col min="1" max="1" width="3.8515625" style="206" customWidth="1"/>
    <col min="2" max="12" width="3.8515625" style="207" customWidth="1"/>
    <col min="13" max="13" width="3.8515625" style="208" customWidth="1"/>
    <col min="14" max="15" width="3.8515625" style="207" customWidth="1"/>
    <col min="16" max="16" width="3.8515625" style="208" customWidth="1"/>
    <col min="17" max="20" width="3.8515625" style="207" customWidth="1"/>
    <col min="21" max="21" width="3.8515625" style="208" customWidth="1"/>
    <col min="22" max="23" width="3.8515625" style="207" customWidth="1"/>
    <col min="24" max="24" width="3.8515625" style="208" customWidth="1"/>
    <col min="25" max="28" width="3.8515625" style="207" customWidth="1"/>
    <col min="29" max="29" width="3.8515625" style="208" customWidth="1"/>
    <col min="30" max="31" width="3.8515625" style="207" customWidth="1"/>
    <col min="32" max="32" width="3.8515625" style="208" customWidth="1"/>
    <col min="33" max="36" width="3.8515625" style="207" customWidth="1"/>
    <col min="37" max="37" width="3.8515625" style="208" customWidth="1"/>
    <col min="38" max="39" width="3.8515625" style="207" customWidth="1"/>
    <col min="40" max="40" width="3.8515625" style="208" customWidth="1"/>
    <col min="41" max="42" width="3.8515625" style="207" customWidth="1"/>
    <col min="43" max="45" width="3.8515625" style="208" customWidth="1"/>
    <col min="46" max="49" width="3.8515625" style="207" customWidth="1"/>
    <col min="50" max="50" width="3.8515625" style="208" customWidth="1"/>
    <col min="51" max="52" width="3.8515625" style="207" customWidth="1"/>
    <col min="53" max="53" width="3.8515625" style="208" customWidth="1"/>
    <col min="54" max="57" width="3.8515625" style="207" customWidth="1"/>
    <col min="58" max="58" width="3.8515625" style="208" customWidth="1"/>
    <col min="59" max="60" width="3.8515625" style="207" customWidth="1"/>
    <col min="61" max="61" width="3.8515625" style="208" customWidth="1"/>
    <col min="62" max="65" width="3.8515625" style="207" customWidth="1"/>
    <col min="66" max="66" width="3.8515625" style="208" customWidth="1"/>
    <col min="67" max="68" width="3.8515625" style="207" customWidth="1"/>
    <col min="69" max="69" width="3.8515625" style="208" customWidth="1"/>
    <col min="70" max="73" width="3.8515625" style="207" customWidth="1"/>
    <col min="74" max="74" width="3.8515625" style="208" customWidth="1"/>
    <col min="75" max="76" width="3.8515625" style="207" customWidth="1"/>
    <col min="77" max="77" width="3.8515625" style="208" customWidth="1"/>
    <col min="78" max="86" width="3.8515625" style="207" customWidth="1"/>
    <col min="87" max="87" width="3.8515625" style="214" customWidth="1"/>
    <col min="88" max="16384" width="3.8515625" style="207" customWidth="1"/>
  </cols>
  <sheetData>
    <row r="1" spans="35:88" ht="15.75" customHeight="1">
      <c r="AI1" s="613"/>
      <c r="AJ1" s="613"/>
      <c r="AK1" s="614"/>
      <c r="AL1" s="613"/>
      <c r="AM1" s="613"/>
      <c r="AN1" s="614"/>
      <c r="AO1" s="613"/>
      <c r="AP1" s="615"/>
      <c r="AQ1" s="209"/>
      <c r="AR1" s="209"/>
      <c r="AS1" s="210"/>
      <c r="AT1" s="209"/>
      <c r="AU1" s="443"/>
      <c r="AV1" s="444"/>
      <c r="AW1" s="444"/>
      <c r="AX1" s="444"/>
      <c r="AY1" s="444"/>
      <c r="AZ1" s="444"/>
      <c r="BA1" s="444"/>
      <c r="BB1" s="444"/>
      <c r="BC1" s="492"/>
      <c r="BD1" s="492"/>
      <c r="BE1" s="492"/>
      <c r="BF1" s="493"/>
      <c r="BG1" s="492"/>
      <c r="BH1" s="492"/>
      <c r="BI1" s="493"/>
      <c r="BJ1" s="492"/>
      <c r="CB1" s="665"/>
      <c r="CC1" s="665"/>
      <c r="CD1" s="665"/>
      <c r="CE1" s="665"/>
      <c r="CF1" s="665"/>
      <c r="CG1" s="665"/>
      <c r="CH1" s="665"/>
      <c r="CI1" s="665"/>
      <c r="CJ1" s="211"/>
    </row>
    <row r="2" spans="27:88" ht="15.75" customHeight="1">
      <c r="AA2" s="440"/>
      <c r="AB2" s="441"/>
      <c r="AC2" s="441"/>
      <c r="AD2" s="441"/>
      <c r="AE2" s="441"/>
      <c r="AF2" s="441"/>
      <c r="AG2" s="441"/>
      <c r="AH2" s="442"/>
      <c r="AI2" s="658"/>
      <c r="AJ2" s="658"/>
      <c r="AK2" s="658"/>
      <c r="AL2" s="658"/>
      <c r="AM2" s="658"/>
      <c r="AN2" s="658"/>
      <c r="AO2" s="658"/>
      <c r="AP2" s="658"/>
      <c r="AQ2" s="210"/>
      <c r="AR2" s="210"/>
      <c r="AS2" s="210"/>
      <c r="AT2" s="210"/>
      <c r="AU2" s="650" t="s">
        <v>74</v>
      </c>
      <c r="AV2" s="651"/>
      <c r="AW2" s="651"/>
      <c r="AX2" s="651"/>
      <c r="AY2" s="651"/>
      <c r="AZ2" s="651"/>
      <c r="BA2" s="651"/>
      <c r="BB2" s="652"/>
      <c r="BC2" s="443"/>
      <c r="BD2" s="444"/>
      <c r="BE2" s="444"/>
      <c r="BF2" s="444"/>
      <c r="BG2" s="444"/>
      <c r="BH2" s="444"/>
      <c r="BI2" s="444"/>
      <c r="BJ2" s="445"/>
      <c r="BK2" s="492"/>
      <c r="BL2" s="492"/>
      <c r="BM2" s="492"/>
      <c r="BN2" s="493"/>
      <c r="BO2" s="492"/>
      <c r="BP2" s="492"/>
      <c r="BQ2" s="493"/>
      <c r="BR2" s="492"/>
      <c r="CB2" s="210"/>
      <c r="CC2" s="210"/>
      <c r="CD2" s="210"/>
      <c r="CE2" s="210"/>
      <c r="CF2" s="210"/>
      <c r="CG2" s="210"/>
      <c r="CH2" s="210"/>
      <c r="CI2" s="210"/>
      <c r="CJ2" s="211"/>
    </row>
    <row r="3" spans="9:88" ht="15.75" customHeight="1">
      <c r="I3" s="212"/>
      <c r="J3" s="212"/>
      <c r="S3" s="440"/>
      <c r="T3" s="441"/>
      <c r="U3" s="441"/>
      <c r="V3" s="441"/>
      <c r="W3" s="441"/>
      <c r="X3" s="441"/>
      <c r="Y3" s="441"/>
      <c r="Z3" s="441"/>
      <c r="AA3" s="650" t="s">
        <v>72</v>
      </c>
      <c r="AB3" s="651"/>
      <c r="AC3" s="651"/>
      <c r="AD3" s="651"/>
      <c r="AE3" s="651"/>
      <c r="AF3" s="651"/>
      <c r="AG3" s="651"/>
      <c r="AH3" s="652"/>
      <c r="AI3" s="658"/>
      <c r="AJ3" s="658"/>
      <c r="AK3" s="658"/>
      <c r="AL3" s="658"/>
      <c r="AM3" s="658"/>
      <c r="AN3" s="658"/>
      <c r="AO3" s="658"/>
      <c r="AP3" s="658"/>
      <c r="AR3" s="213"/>
      <c r="AS3" s="213"/>
      <c r="AT3" s="213"/>
      <c r="AU3" s="653"/>
      <c r="AV3" s="654"/>
      <c r="AW3" s="654"/>
      <c r="AX3" s="654"/>
      <c r="AY3" s="654"/>
      <c r="AZ3" s="654"/>
      <c r="BA3" s="654"/>
      <c r="BB3" s="655"/>
      <c r="BC3" s="650" t="s">
        <v>73</v>
      </c>
      <c r="BD3" s="651"/>
      <c r="BE3" s="651"/>
      <c r="BF3" s="651"/>
      <c r="BG3" s="651"/>
      <c r="BH3" s="651"/>
      <c r="BI3" s="651"/>
      <c r="BJ3" s="652"/>
      <c r="BK3" s="443"/>
      <c r="BL3" s="444"/>
      <c r="BM3" s="444"/>
      <c r="BN3" s="444"/>
      <c r="BO3" s="444"/>
      <c r="BP3" s="444"/>
      <c r="BQ3" s="444"/>
      <c r="BR3" s="445"/>
      <c r="BS3" s="492"/>
      <c r="BT3" s="492"/>
      <c r="BU3" s="492"/>
      <c r="BV3" s="493"/>
      <c r="BW3" s="492"/>
      <c r="BX3" s="492"/>
      <c r="BY3" s="493"/>
      <c r="BZ3" s="492"/>
      <c r="CA3" s="492"/>
      <c r="CB3" s="666"/>
      <c r="CC3" s="666"/>
      <c r="CD3" s="666"/>
      <c r="CE3" s="666"/>
      <c r="CF3" s="666"/>
      <c r="CG3" s="666"/>
      <c r="CH3" s="666"/>
      <c r="CI3" s="666"/>
      <c r="CJ3" s="214"/>
    </row>
    <row r="4" spans="1:88" ht="13.5" customHeight="1">
      <c r="A4" s="215"/>
      <c r="B4" s="202"/>
      <c r="C4" s="202"/>
      <c r="D4" s="202"/>
      <c r="E4" s="202"/>
      <c r="F4" s="202"/>
      <c r="G4" s="202"/>
      <c r="H4" s="202"/>
      <c r="I4" s="216"/>
      <c r="J4" s="217"/>
      <c r="K4" s="440"/>
      <c r="L4" s="441"/>
      <c r="M4" s="441"/>
      <c r="N4" s="441"/>
      <c r="O4" s="441"/>
      <c r="P4" s="441"/>
      <c r="Q4" s="441"/>
      <c r="R4" s="442"/>
      <c r="S4" s="650" t="s">
        <v>71</v>
      </c>
      <c r="T4" s="651"/>
      <c r="U4" s="651"/>
      <c r="V4" s="651"/>
      <c r="W4" s="651"/>
      <c r="X4" s="651"/>
      <c r="Y4" s="651"/>
      <c r="Z4" s="652"/>
      <c r="AA4" s="653"/>
      <c r="AB4" s="654"/>
      <c r="AC4" s="654"/>
      <c r="AD4" s="654"/>
      <c r="AE4" s="654"/>
      <c r="AF4" s="654"/>
      <c r="AG4" s="654"/>
      <c r="AH4" s="655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653"/>
      <c r="BD4" s="654"/>
      <c r="BE4" s="654"/>
      <c r="BF4" s="654"/>
      <c r="BG4" s="654"/>
      <c r="BH4" s="654"/>
      <c r="BI4" s="654"/>
      <c r="BJ4" s="655"/>
      <c r="BK4" s="650" t="s">
        <v>64</v>
      </c>
      <c r="BL4" s="651"/>
      <c r="BM4" s="651"/>
      <c r="BN4" s="651"/>
      <c r="BO4" s="651"/>
      <c r="BP4" s="651"/>
      <c r="BQ4" s="651"/>
      <c r="BR4" s="652"/>
      <c r="BS4" s="443"/>
      <c r="BT4" s="444"/>
      <c r="BU4" s="444"/>
      <c r="BV4" s="444"/>
      <c r="BW4" s="444"/>
      <c r="BX4" s="444"/>
      <c r="BY4" s="444"/>
      <c r="BZ4" s="444"/>
      <c r="CA4" s="445"/>
      <c r="CB4" s="219"/>
      <c r="CC4" s="219"/>
      <c r="CD4" s="219"/>
      <c r="CE4" s="219"/>
      <c r="CF4" s="219"/>
      <c r="CG4" s="219"/>
      <c r="CH4" s="219"/>
      <c r="CI4" s="219"/>
      <c r="CJ4" s="214"/>
    </row>
    <row r="5" spans="10:79" ht="13.5" customHeight="1">
      <c r="J5" s="217"/>
      <c r="K5" s="650" t="s">
        <v>32</v>
      </c>
      <c r="L5" s="651"/>
      <c r="M5" s="651"/>
      <c r="N5" s="651"/>
      <c r="O5" s="651"/>
      <c r="P5" s="651"/>
      <c r="Q5" s="651"/>
      <c r="R5" s="652"/>
      <c r="S5" s="653"/>
      <c r="T5" s="654"/>
      <c r="U5" s="654"/>
      <c r="V5" s="654"/>
      <c r="W5" s="654"/>
      <c r="X5" s="654"/>
      <c r="Y5" s="654"/>
      <c r="Z5" s="655"/>
      <c r="AI5" s="224"/>
      <c r="AJ5" s="224"/>
      <c r="AK5" s="225"/>
      <c r="AL5" s="224"/>
      <c r="AM5" s="224"/>
      <c r="AN5" s="225"/>
      <c r="AO5" s="224"/>
      <c r="AP5" s="226"/>
      <c r="AQ5" s="227"/>
      <c r="AT5" s="228"/>
      <c r="AU5" s="226"/>
      <c r="AV5" s="224"/>
      <c r="AW5" s="224"/>
      <c r="AX5" s="225"/>
      <c r="AY5" s="224"/>
      <c r="AZ5" s="224"/>
      <c r="BA5" s="225"/>
      <c r="BB5" s="224"/>
      <c r="BC5" s="213"/>
      <c r="BD5" s="213"/>
      <c r="BE5" s="213"/>
      <c r="BF5" s="213"/>
      <c r="BG5" s="213"/>
      <c r="BH5" s="213"/>
      <c r="BI5" s="213"/>
      <c r="BJ5" s="213"/>
      <c r="BK5" s="653"/>
      <c r="BL5" s="654"/>
      <c r="BM5" s="654"/>
      <c r="BN5" s="654"/>
      <c r="BO5" s="654"/>
      <c r="BP5" s="654"/>
      <c r="BQ5" s="654"/>
      <c r="BR5" s="655"/>
      <c r="BS5" s="650" t="s">
        <v>1</v>
      </c>
      <c r="BT5" s="651"/>
      <c r="BU5" s="651"/>
      <c r="BV5" s="651"/>
      <c r="BW5" s="651"/>
      <c r="BX5" s="651"/>
      <c r="BY5" s="651"/>
      <c r="BZ5" s="651"/>
      <c r="CA5" s="652"/>
    </row>
    <row r="6" spans="10:79" ht="13.5" customHeight="1">
      <c r="J6" s="217"/>
      <c r="K6" s="653"/>
      <c r="L6" s="654"/>
      <c r="M6" s="654"/>
      <c r="N6" s="654"/>
      <c r="O6" s="654"/>
      <c r="P6" s="654"/>
      <c r="Q6" s="654"/>
      <c r="R6" s="655"/>
      <c r="S6" s="217"/>
      <c r="T6" s="217"/>
      <c r="U6" s="218"/>
      <c r="V6" s="217"/>
      <c r="W6" s="217"/>
      <c r="X6" s="218"/>
      <c r="Y6" s="217"/>
      <c r="AI6" s="224"/>
      <c r="AJ6" s="224"/>
      <c r="AK6" s="225"/>
      <c r="AL6" s="224"/>
      <c r="AM6" s="224"/>
      <c r="AN6" s="225"/>
      <c r="AO6" s="224"/>
      <c r="AP6" s="226"/>
      <c r="AQ6" s="227"/>
      <c r="AT6" s="228"/>
      <c r="AU6" s="226"/>
      <c r="AV6" s="224"/>
      <c r="AW6" s="224"/>
      <c r="AX6" s="225"/>
      <c r="AY6" s="224"/>
      <c r="AZ6" s="224"/>
      <c r="BA6" s="225"/>
      <c r="BB6" s="224"/>
      <c r="BK6" s="213"/>
      <c r="BL6" s="213"/>
      <c r="BM6" s="213"/>
      <c r="BN6" s="213"/>
      <c r="BO6" s="213"/>
      <c r="BP6" s="213"/>
      <c r="BQ6" s="213"/>
      <c r="BR6" s="213"/>
      <c r="BS6" s="653"/>
      <c r="BT6" s="654"/>
      <c r="BU6" s="654"/>
      <c r="BV6" s="654"/>
      <c r="BW6" s="654"/>
      <c r="BX6" s="654"/>
      <c r="BY6" s="654"/>
      <c r="BZ6" s="654"/>
      <c r="CA6" s="655"/>
    </row>
    <row r="7" spans="10:79" ht="13.5" customHeight="1">
      <c r="J7" s="217"/>
      <c r="K7" s="217"/>
      <c r="L7" s="217"/>
      <c r="M7" s="218"/>
      <c r="N7" s="217"/>
      <c r="O7" s="217"/>
      <c r="P7" s="218"/>
      <c r="Q7" s="212"/>
      <c r="R7" s="212"/>
      <c r="AH7" s="200"/>
      <c r="AI7" s="229"/>
      <c r="AJ7" s="229"/>
      <c r="AK7" s="230"/>
      <c r="AL7" s="229"/>
      <c r="AM7" s="229"/>
      <c r="AN7" s="230"/>
      <c r="AO7" s="229"/>
      <c r="AP7" s="231"/>
      <c r="AQ7" s="232"/>
      <c r="AR7" s="205"/>
      <c r="AS7" s="205"/>
      <c r="AT7" s="233"/>
      <c r="AU7" s="231"/>
      <c r="AV7" s="234"/>
      <c r="AW7" s="234"/>
      <c r="AX7" s="235"/>
      <c r="AY7" s="234"/>
      <c r="AZ7" s="234"/>
      <c r="BA7" s="235"/>
      <c r="BB7" s="234"/>
      <c r="BC7" s="200"/>
      <c r="BS7" s="213"/>
      <c r="BT7" s="213"/>
      <c r="BU7" s="213"/>
      <c r="BV7" s="213"/>
      <c r="BW7" s="213"/>
      <c r="BX7" s="213"/>
      <c r="BY7" s="213"/>
      <c r="BZ7" s="213"/>
      <c r="CA7" s="213"/>
    </row>
    <row r="8" spans="17:54" ht="13.5" customHeight="1">
      <c r="Q8" s="212"/>
      <c r="R8" s="212"/>
      <c r="Z8" s="217"/>
      <c r="AI8" s="233"/>
      <c r="AJ8" s="233"/>
      <c r="AK8" s="232"/>
      <c r="AL8" s="233"/>
      <c r="AM8" s="233"/>
      <c r="AN8" s="232"/>
      <c r="AO8" s="233"/>
      <c r="AP8" s="233"/>
      <c r="AQ8" s="232"/>
      <c r="AR8" s="236"/>
      <c r="AS8" s="236"/>
      <c r="AT8" s="231"/>
      <c r="AU8" s="237"/>
      <c r="AV8" s="238"/>
      <c r="AW8" s="238"/>
      <c r="AX8" s="239"/>
      <c r="AY8" s="238"/>
      <c r="AZ8" s="238"/>
      <c r="BA8" s="239"/>
      <c r="BB8" s="233"/>
    </row>
    <row r="9" spans="17:62" ht="13.5" customHeight="1">
      <c r="Q9" s="212"/>
      <c r="R9" s="212"/>
      <c r="AA9" s="240"/>
      <c r="AB9" s="240"/>
      <c r="AC9" s="241"/>
      <c r="AD9" s="240"/>
      <c r="AE9" s="240"/>
      <c r="AF9" s="241"/>
      <c r="AG9" s="240"/>
      <c r="AH9" s="242"/>
      <c r="AI9" s="646">
        <v>13</v>
      </c>
      <c r="AJ9" s="646"/>
      <c r="AK9" s="243"/>
      <c r="AL9" s="244"/>
      <c r="AM9" s="244"/>
      <c r="AN9" s="245"/>
      <c r="AO9" s="246"/>
      <c r="AP9" s="247"/>
      <c r="AQ9" s="232"/>
      <c r="AR9" s="248"/>
      <c r="AS9" s="248"/>
      <c r="AT9" s="233"/>
      <c r="AU9" s="249"/>
      <c r="AV9" s="250"/>
      <c r="AW9" s="250"/>
      <c r="AX9" s="243"/>
      <c r="AY9" s="244"/>
      <c r="AZ9" s="244"/>
      <c r="BA9" s="245"/>
      <c r="BB9" s="578">
        <v>1</v>
      </c>
      <c r="BC9" s="242"/>
      <c r="BD9" s="240"/>
      <c r="BE9" s="240"/>
      <c r="BF9" s="241"/>
      <c r="BG9" s="240"/>
      <c r="BH9" s="240"/>
      <c r="BI9" s="241"/>
      <c r="BJ9" s="240"/>
    </row>
    <row r="10" spans="17:63" ht="13.5" customHeight="1">
      <c r="Q10" s="212"/>
      <c r="R10" s="212"/>
      <c r="Z10" s="251"/>
      <c r="AA10" s="252"/>
      <c r="AB10" s="252"/>
      <c r="AC10" s="253"/>
      <c r="AD10" s="252"/>
      <c r="AE10" s="252"/>
      <c r="AF10" s="253"/>
      <c r="AG10" s="252"/>
      <c r="AH10" s="254"/>
      <c r="AI10" s="467"/>
      <c r="AJ10" s="467"/>
      <c r="AK10" s="232"/>
      <c r="AL10" s="233"/>
      <c r="AM10" s="233"/>
      <c r="AN10" s="232"/>
      <c r="AO10" s="233"/>
      <c r="AP10" s="233"/>
      <c r="AQ10" s="232"/>
      <c r="AR10" s="225"/>
      <c r="AS10" s="225"/>
      <c r="AT10" s="224"/>
      <c r="AU10" s="255"/>
      <c r="AV10" s="256"/>
      <c r="AW10" s="256"/>
      <c r="AX10" s="257"/>
      <c r="AY10" s="256"/>
      <c r="AZ10" s="256"/>
      <c r="BA10" s="257"/>
      <c r="BB10" s="453"/>
      <c r="BC10" s="254"/>
      <c r="BD10" s="258"/>
      <c r="BE10" s="258"/>
      <c r="BF10" s="213"/>
      <c r="BG10" s="258"/>
      <c r="BH10" s="258"/>
      <c r="BI10" s="213"/>
      <c r="BJ10" s="258"/>
      <c r="BK10" s="259"/>
    </row>
    <row r="11" spans="17:63" ht="13.5" customHeight="1">
      <c r="Q11" s="212"/>
      <c r="R11" s="212"/>
      <c r="Z11" s="260"/>
      <c r="AA11" s="252"/>
      <c r="AB11" s="252"/>
      <c r="AC11" s="253"/>
      <c r="AD11" s="252"/>
      <c r="AE11" s="252"/>
      <c r="AF11" s="253"/>
      <c r="AH11" s="200"/>
      <c r="AI11" s="467"/>
      <c r="AJ11" s="467"/>
      <c r="AK11" s="232"/>
      <c r="AL11" s="233"/>
      <c r="AM11" s="233"/>
      <c r="AN11" s="232"/>
      <c r="AO11" s="233"/>
      <c r="AP11" s="228"/>
      <c r="AQ11" s="232"/>
      <c r="AR11" s="235"/>
      <c r="AS11" s="235"/>
      <c r="AT11" s="234"/>
      <c r="AU11" s="255"/>
      <c r="AV11" s="261"/>
      <c r="AW11" s="256"/>
      <c r="AX11" s="257"/>
      <c r="AY11" s="256"/>
      <c r="AZ11" s="256"/>
      <c r="BA11" s="257"/>
      <c r="BB11" s="454"/>
      <c r="BC11" s="263"/>
      <c r="BD11" s="258"/>
      <c r="BE11" s="258"/>
      <c r="BF11" s="213"/>
      <c r="BG11" s="258"/>
      <c r="BH11" s="258"/>
      <c r="BI11" s="213"/>
      <c r="BJ11" s="258"/>
      <c r="BK11" s="259"/>
    </row>
    <row r="12" spans="17:63" ht="13.5" customHeight="1">
      <c r="Q12" s="212"/>
      <c r="R12" s="212"/>
      <c r="Z12" s="251"/>
      <c r="AH12" s="200"/>
      <c r="AI12" s="455"/>
      <c r="AJ12" s="455"/>
      <c r="AK12" s="225"/>
      <c r="AL12" s="224"/>
      <c r="AM12" s="224"/>
      <c r="AN12" s="225"/>
      <c r="AO12" s="224"/>
      <c r="AP12" s="226"/>
      <c r="AQ12" s="232"/>
      <c r="AR12" s="245"/>
      <c r="AS12" s="245"/>
      <c r="AT12" s="246"/>
      <c r="AU12" s="226"/>
      <c r="AV12" s="224"/>
      <c r="AW12" s="224"/>
      <c r="AX12" s="225"/>
      <c r="AY12" s="224"/>
      <c r="AZ12" s="224"/>
      <c r="BA12" s="225"/>
      <c r="BB12" s="455"/>
      <c r="BC12" s="200"/>
      <c r="BJ12" s="200"/>
      <c r="BK12" s="259"/>
    </row>
    <row r="13" spans="1:63" ht="13.5" customHeight="1">
      <c r="A13" s="264"/>
      <c r="B13" s="217"/>
      <c r="C13" s="217"/>
      <c r="D13" s="217"/>
      <c r="E13" s="217"/>
      <c r="F13" s="217"/>
      <c r="G13" s="217"/>
      <c r="H13" s="265"/>
      <c r="P13" s="201"/>
      <c r="Q13" s="212"/>
      <c r="R13" s="212"/>
      <c r="Z13" s="260"/>
      <c r="AA13" s="221"/>
      <c r="AB13" s="221"/>
      <c r="AC13" s="222"/>
      <c r="AD13" s="221"/>
      <c r="AE13" s="221"/>
      <c r="AF13" s="222"/>
      <c r="AI13" s="468"/>
      <c r="AJ13" s="468"/>
      <c r="AK13" s="235"/>
      <c r="AL13" s="234"/>
      <c r="AM13" s="234"/>
      <c r="AN13" s="235"/>
      <c r="AO13" s="234"/>
      <c r="AP13" s="228"/>
      <c r="AQ13" s="232"/>
      <c r="AR13" s="266"/>
      <c r="AS13" s="266"/>
      <c r="AT13" s="267"/>
      <c r="AU13" s="268"/>
      <c r="AV13" s="234"/>
      <c r="AW13" s="234"/>
      <c r="AX13" s="235"/>
      <c r="AY13" s="234"/>
      <c r="AZ13" s="234"/>
      <c r="BA13" s="235"/>
      <c r="BB13" s="456"/>
      <c r="BC13" s="200"/>
      <c r="BJ13" s="200"/>
      <c r="BK13" s="259"/>
    </row>
    <row r="14" spans="1:63" ht="13.5" customHeight="1">
      <c r="A14" s="264"/>
      <c r="B14" s="217"/>
      <c r="C14" s="217"/>
      <c r="D14" s="217"/>
      <c r="E14" s="217"/>
      <c r="F14" s="217"/>
      <c r="G14" s="217"/>
      <c r="H14" s="265"/>
      <c r="P14" s="201"/>
      <c r="Q14" s="212"/>
      <c r="R14" s="212"/>
      <c r="Z14" s="269"/>
      <c r="AA14" s="220"/>
      <c r="AB14" s="221"/>
      <c r="AC14" s="222"/>
      <c r="AD14" s="221"/>
      <c r="AE14" s="221"/>
      <c r="AF14" s="222"/>
      <c r="AI14" s="453"/>
      <c r="AJ14" s="453"/>
      <c r="AP14" s="200"/>
      <c r="AQ14" s="232"/>
      <c r="AR14" s="266"/>
      <c r="AS14" s="266"/>
      <c r="AT14" s="262"/>
      <c r="AU14" s="237"/>
      <c r="AV14" s="234"/>
      <c r="AW14" s="234"/>
      <c r="AX14" s="235"/>
      <c r="AY14" s="234"/>
      <c r="AZ14" s="234"/>
      <c r="BA14" s="235"/>
      <c r="BB14" s="456"/>
      <c r="BC14" s="200"/>
      <c r="BJ14" s="200"/>
      <c r="BK14" s="270"/>
    </row>
    <row r="15" spans="1:70" ht="13.5" customHeight="1">
      <c r="A15" s="264"/>
      <c r="B15" s="217"/>
      <c r="C15" s="217"/>
      <c r="D15" s="217"/>
      <c r="E15" s="217"/>
      <c r="F15" s="217"/>
      <c r="G15" s="217"/>
      <c r="H15" s="265"/>
      <c r="P15" s="201"/>
      <c r="Q15" s="212"/>
      <c r="R15" s="212"/>
      <c r="S15" s="240"/>
      <c r="T15" s="240"/>
      <c r="U15" s="241"/>
      <c r="V15" s="240"/>
      <c r="W15" s="240"/>
      <c r="X15" s="241"/>
      <c r="Y15" s="240"/>
      <c r="Z15" s="271"/>
      <c r="AA15" s="272" t="s">
        <v>59</v>
      </c>
      <c r="AB15" s="272"/>
      <c r="AC15" s="273"/>
      <c r="AD15" s="274"/>
      <c r="AE15" s="274"/>
      <c r="AF15" s="275"/>
      <c r="AG15" s="276"/>
      <c r="AH15" s="277"/>
      <c r="AI15" s="453"/>
      <c r="AJ15" s="453"/>
      <c r="AQ15" s="232"/>
      <c r="AR15" s="235"/>
      <c r="AS15" s="235"/>
      <c r="AT15" s="234"/>
      <c r="AU15" s="278"/>
      <c r="AV15" s="279"/>
      <c r="AW15" s="279"/>
      <c r="AX15" s="280"/>
      <c r="AY15" s="281"/>
      <c r="AZ15" s="281"/>
      <c r="BA15" s="280"/>
      <c r="BB15" s="457"/>
      <c r="BC15" s="282"/>
      <c r="BD15" s="272" t="s">
        <v>59</v>
      </c>
      <c r="BE15" s="272"/>
      <c r="BF15" s="273"/>
      <c r="BG15" s="274"/>
      <c r="BH15" s="274"/>
      <c r="BI15" s="275"/>
      <c r="BJ15" s="576" t="s">
        <v>88</v>
      </c>
      <c r="BK15" s="283"/>
      <c r="BL15" s="240"/>
      <c r="BM15" s="240"/>
      <c r="BN15" s="241"/>
      <c r="BO15" s="240"/>
      <c r="BP15" s="240"/>
      <c r="BQ15" s="241"/>
      <c r="BR15" s="240"/>
    </row>
    <row r="16" spans="1:71" ht="13.5" customHeight="1">
      <c r="A16" s="264"/>
      <c r="B16" s="217"/>
      <c r="C16" s="217"/>
      <c r="D16" s="217"/>
      <c r="E16" s="217"/>
      <c r="F16" s="217"/>
      <c r="G16" s="217"/>
      <c r="H16" s="265"/>
      <c r="R16" s="284"/>
      <c r="S16" s="252"/>
      <c r="T16" s="252"/>
      <c r="U16" s="253"/>
      <c r="V16" s="252"/>
      <c r="W16" s="252"/>
      <c r="X16" s="253"/>
      <c r="Y16" s="252"/>
      <c r="Z16" s="260"/>
      <c r="AA16" s="577" t="s">
        <v>111</v>
      </c>
      <c r="AI16" s="453"/>
      <c r="AJ16" s="453"/>
      <c r="AQ16" s="232"/>
      <c r="AR16" s="225"/>
      <c r="AS16" s="225"/>
      <c r="AT16" s="224"/>
      <c r="AU16" s="285"/>
      <c r="AV16" s="221"/>
      <c r="AW16" s="221"/>
      <c r="AX16" s="222"/>
      <c r="AY16" s="221"/>
      <c r="AZ16" s="221"/>
      <c r="BA16" s="222"/>
      <c r="BB16" s="458"/>
      <c r="BJ16" s="461"/>
      <c r="BK16" s="286"/>
      <c r="BL16" s="258"/>
      <c r="BM16" s="258"/>
      <c r="BN16" s="213"/>
      <c r="BO16" s="258"/>
      <c r="BP16" s="258"/>
      <c r="BQ16" s="213"/>
      <c r="BR16" s="258"/>
      <c r="BS16" s="259"/>
    </row>
    <row r="17" spans="1:71" ht="13.5" customHeight="1">
      <c r="A17" s="264"/>
      <c r="B17" s="217"/>
      <c r="C17" s="217"/>
      <c r="D17" s="217"/>
      <c r="E17" s="217"/>
      <c r="F17" s="217"/>
      <c r="G17" s="217"/>
      <c r="H17" s="265"/>
      <c r="P17" s="201"/>
      <c r="R17" s="284"/>
      <c r="S17" s="252"/>
      <c r="T17" s="252"/>
      <c r="U17" s="253"/>
      <c r="V17" s="252"/>
      <c r="W17" s="252"/>
      <c r="X17" s="253"/>
      <c r="Y17" s="252"/>
      <c r="Z17" s="260"/>
      <c r="AA17" s="453"/>
      <c r="AI17" s="453"/>
      <c r="AJ17" s="453"/>
      <c r="AQ17" s="232"/>
      <c r="AR17" s="235"/>
      <c r="AS17" s="235"/>
      <c r="AT17" s="234"/>
      <c r="AV17" s="220"/>
      <c r="AW17" s="221"/>
      <c r="AX17" s="222"/>
      <c r="AY17" s="221"/>
      <c r="AZ17" s="221"/>
      <c r="BA17" s="222"/>
      <c r="BB17" s="458"/>
      <c r="BJ17" s="461"/>
      <c r="BK17" s="287"/>
      <c r="BL17" s="258"/>
      <c r="BM17" s="258"/>
      <c r="BN17" s="213"/>
      <c r="BO17" s="258"/>
      <c r="BP17" s="258"/>
      <c r="BQ17" s="213"/>
      <c r="BR17" s="258"/>
      <c r="BS17" s="259"/>
    </row>
    <row r="18" spans="1:71" ht="13.5" customHeight="1">
      <c r="A18" s="264"/>
      <c r="B18" s="217"/>
      <c r="C18" s="217"/>
      <c r="D18" s="217"/>
      <c r="E18" s="217"/>
      <c r="F18" s="217"/>
      <c r="G18" s="217"/>
      <c r="H18" s="265"/>
      <c r="P18" s="201"/>
      <c r="R18" s="284"/>
      <c r="S18" s="220"/>
      <c r="T18" s="221"/>
      <c r="U18" s="222"/>
      <c r="V18" s="221"/>
      <c r="W18" s="221"/>
      <c r="X18" s="222"/>
      <c r="Z18" s="260"/>
      <c r="AA18" s="453"/>
      <c r="AI18" s="608"/>
      <c r="AJ18" s="608"/>
      <c r="AK18" s="236"/>
      <c r="AL18" s="366"/>
      <c r="AM18" s="366"/>
      <c r="AN18" s="236"/>
      <c r="AO18" s="366"/>
      <c r="AP18" s="403"/>
      <c r="AQ18" s="646"/>
      <c r="AR18" s="646"/>
      <c r="AS18" s="595"/>
      <c r="AT18" s="603">
        <v>9</v>
      </c>
      <c r="AU18" s="288"/>
      <c r="AV18" s="240"/>
      <c r="AW18" s="240"/>
      <c r="AX18" s="241"/>
      <c r="AY18" s="240"/>
      <c r="AZ18" s="240"/>
      <c r="BA18" s="241"/>
      <c r="BB18" s="459"/>
      <c r="BJ18" s="461"/>
      <c r="BK18" s="259"/>
      <c r="BR18" s="200"/>
      <c r="BS18" s="259"/>
    </row>
    <row r="19" spans="1:71" ht="13.5" customHeight="1">
      <c r="A19" s="264"/>
      <c r="B19" s="217"/>
      <c r="C19" s="217"/>
      <c r="D19" s="217"/>
      <c r="E19" s="217"/>
      <c r="F19" s="217"/>
      <c r="G19" s="217"/>
      <c r="H19" s="265"/>
      <c r="P19" s="201"/>
      <c r="R19" s="284"/>
      <c r="Z19" s="260"/>
      <c r="AA19" s="453"/>
      <c r="AH19" s="200"/>
      <c r="AI19" s="469"/>
      <c r="AJ19" s="469"/>
      <c r="AK19" s="253"/>
      <c r="AL19" s="252"/>
      <c r="AM19" s="252"/>
      <c r="AN19" s="253"/>
      <c r="AO19" s="252"/>
      <c r="AP19" s="254"/>
      <c r="AQ19" s="582"/>
      <c r="AR19" s="599"/>
      <c r="AS19" s="599"/>
      <c r="AT19" s="590"/>
      <c r="AU19" s="254"/>
      <c r="AV19" s="258"/>
      <c r="AW19" s="258"/>
      <c r="AX19" s="213"/>
      <c r="AY19" s="258"/>
      <c r="AZ19" s="258"/>
      <c r="BA19" s="213"/>
      <c r="BB19" s="460"/>
      <c r="BC19" s="259"/>
      <c r="BJ19" s="461"/>
      <c r="BK19" s="259"/>
      <c r="BR19" s="200"/>
      <c r="BS19" s="259"/>
    </row>
    <row r="20" spans="1:71" ht="13.5" customHeight="1">
      <c r="A20" s="264"/>
      <c r="B20" s="217"/>
      <c r="C20" s="217"/>
      <c r="D20" s="217"/>
      <c r="E20" s="217"/>
      <c r="F20" s="217"/>
      <c r="G20" s="217"/>
      <c r="H20" s="265"/>
      <c r="P20" s="201"/>
      <c r="R20" s="284"/>
      <c r="Z20" s="260"/>
      <c r="AA20" s="453"/>
      <c r="AH20" s="200"/>
      <c r="AI20" s="461"/>
      <c r="AJ20" s="461"/>
      <c r="AK20" s="201"/>
      <c r="AL20" s="200"/>
      <c r="AM20" s="200"/>
      <c r="AN20" s="201"/>
      <c r="AO20" s="200"/>
      <c r="AP20" s="200"/>
      <c r="AQ20" s="582"/>
      <c r="AR20" s="599"/>
      <c r="AS20" s="599"/>
      <c r="AT20" s="591"/>
      <c r="AU20" s="263"/>
      <c r="AV20" s="258"/>
      <c r="AW20" s="258"/>
      <c r="AX20" s="213"/>
      <c r="AY20" s="258"/>
      <c r="AZ20" s="258"/>
      <c r="BA20" s="213"/>
      <c r="BB20" s="460"/>
      <c r="BC20" s="259"/>
      <c r="BD20" s="289"/>
      <c r="BE20" s="289"/>
      <c r="BF20" s="290"/>
      <c r="BG20" s="289"/>
      <c r="BH20" s="289"/>
      <c r="BI20" s="290"/>
      <c r="BJ20" s="461"/>
      <c r="BK20" s="259"/>
      <c r="BR20" s="200"/>
      <c r="BS20" s="259"/>
    </row>
    <row r="21" spans="1:71" ht="13.5" customHeight="1">
      <c r="A21" s="264"/>
      <c r="B21" s="217"/>
      <c r="C21" s="217"/>
      <c r="D21" s="217"/>
      <c r="E21" s="217"/>
      <c r="F21" s="217"/>
      <c r="G21" s="217"/>
      <c r="H21" s="265"/>
      <c r="J21" s="289"/>
      <c r="K21" s="289"/>
      <c r="L21" s="289"/>
      <c r="M21" s="290"/>
      <c r="N21" s="289"/>
      <c r="O21" s="289"/>
      <c r="P21" s="201"/>
      <c r="R21" s="284"/>
      <c r="Z21" s="260"/>
      <c r="AA21" s="459"/>
      <c r="AB21" s="240"/>
      <c r="AC21" s="241"/>
      <c r="AD21" s="240"/>
      <c r="AE21" s="240"/>
      <c r="AF21" s="241"/>
      <c r="AG21" s="240"/>
      <c r="AH21" s="288"/>
      <c r="AI21" s="646">
        <v>20</v>
      </c>
      <c r="AJ21" s="646"/>
      <c r="AK21" s="607"/>
      <c r="AL21" s="274"/>
      <c r="AM21" s="274"/>
      <c r="AN21" s="275"/>
      <c r="AO21" s="609"/>
      <c r="AP21" s="610"/>
      <c r="AQ21" s="582"/>
      <c r="AR21" s="597"/>
      <c r="AS21" s="597"/>
      <c r="AT21" s="592"/>
      <c r="AU21" s="277"/>
      <c r="AV21" s="272" t="s">
        <v>59</v>
      </c>
      <c r="AW21" s="272"/>
      <c r="AX21" s="273"/>
      <c r="AY21" s="274"/>
      <c r="AZ21" s="274"/>
      <c r="BA21" s="275"/>
      <c r="BB21" s="576" t="s">
        <v>97</v>
      </c>
      <c r="BC21" s="291"/>
      <c r="BD21" s="240"/>
      <c r="BE21" s="240"/>
      <c r="BF21" s="241"/>
      <c r="BG21" s="240"/>
      <c r="BH21" s="240"/>
      <c r="BI21" s="241"/>
      <c r="BJ21" s="459"/>
      <c r="BK21" s="259"/>
      <c r="BR21" s="200"/>
      <c r="BS21" s="259"/>
    </row>
    <row r="22" spans="1:71" ht="13.5" customHeight="1">
      <c r="A22" s="264"/>
      <c r="B22" s="217"/>
      <c r="C22" s="217"/>
      <c r="D22" s="217"/>
      <c r="E22" s="217"/>
      <c r="F22" s="217"/>
      <c r="G22" s="217"/>
      <c r="H22" s="292"/>
      <c r="R22" s="284"/>
      <c r="AA22" s="478"/>
      <c r="AB22" s="293"/>
      <c r="AC22" s="294"/>
      <c r="AD22" s="293"/>
      <c r="AE22" s="293"/>
      <c r="AF22" s="294"/>
      <c r="AG22" s="293"/>
      <c r="AH22" s="313"/>
      <c r="AI22" s="622"/>
      <c r="AJ22" s="461"/>
      <c r="AK22" s="201"/>
      <c r="AL22" s="200"/>
      <c r="AM22" s="200"/>
      <c r="AN22" s="201"/>
      <c r="AO22" s="200"/>
      <c r="AP22" s="200"/>
      <c r="AQ22" s="585"/>
      <c r="AR22" s="600"/>
      <c r="AS22" s="600"/>
      <c r="AT22" s="593"/>
      <c r="AU22" s="265"/>
      <c r="AV22" s="217"/>
      <c r="AW22" s="217"/>
      <c r="AX22" s="218"/>
      <c r="AY22" s="217"/>
      <c r="AZ22" s="217"/>
      <c r="BA22" s="218"/>
      <c r="BB22" s="461"/>
      <c r="BC22" s="270"/>
      <c r="BD22" s="295"/>
      <c r="BE22" s="295"/>
      <c r="BF22" s="296"/>
      <c r="BG22" s="295"/>
      <c r="BH22" s="295"/>
      <c r="BI22" s="296"/>
      <c r="BJ22" s="463"/>
      <c r="BK22" s="265"/>
      <c r="BL22" s="217"/>
      <c r="BM22" s="217"/>
      <c r="BN22" s="218"/>
      <c r="BO22" s="217"/>
      <c r="BP22" s="217"/>
      <c r="BQ22" s="218"/>
      <c r="BR22" s="254"/>
      <c r="BS22" s="259"/>
    </row>
    <row r="23" spans="1:71" ht="13.5" customHeight="1">
      <c r="A23" s="264"/>
      <c r="B23" s="217"/>
      <c r="C23" s="217"/>
      <c r="D23" s="217"/>
      <c r="E23" s="217"/>
      <c r="F23" s="217"/>
      <c r="G23" s="217"/>
      <c r="H23" s="292"/>
      <c r="R23" s="284"/>
      <c r="AA23" s="469"/>
      <c r="AH23" s="200"/>
      <c r="AI23" s="461"/>
      <c r="AJ23" s="461"/>
      <c r="AK23" s="201"/>
      <c r="AL23" s="200"/>
      <c r="AM23" s="200"/>
      <c r="AN23" s="201"/>
      <c r="AO23" s="200"/>
      <c r="AP23" s="200"/>
      <c r="AQ23" s="585"/>
      <c r="AR23" s="601"/>
      <c r="AS23" s="601"/>
      <c r="AT23" s="594"/>
      <c r="AU23" s="265"/>
      <c r="AV23" s="217"/>
      <c r="AW23" s="217"/>
      <c r="AX23" s="218"/>
      <c r="AY23" s="217"/>
      <c r="AZ23" s="217"/>
      <c r="BA23" s="218"/>
      <c r="BB23" s="461"/>
      <c r="BC23" s="287"/>
      <c r="BD23" s="258"/>
      <c r="BE23" s="258"/>
      <c r="BF23" s="213"/>
      <c r="BG23" s="258"/>
      <c r="BH23" s="258"/>
      <c r="BI23" s="213"/>
      <c r="BJ23" s="460"/>
      <c r="BS23" s="259"/>
    </row>
    <row r="24" spans="1:71" ht="13.5" customHeight="1">
      <c r="A24" s="264"/>
      <c r="B24" s="217"/>
      <c r="C24" s="217"/>
      <c r="D24" s="217"/>
      <c r="E24" s="217"/>
      <c r="F24" s="217"/>
      <c r="G24" s="217"/>
      <c r="H24" s="292"/>
      <c r="R24" s="284"/>
      <c r="AA24" s="453"/>
      <c r="AH24" s="200"/>
      <c r="AI24" s="608"/>
      <c r="AJ24" s="480"/>
      <c r="AK24" s="612"/>
      <c r="AL24" s="220"/>
      <c r="AM24" s="220"/>
      <c r="AN24" s="612"/>
      <c r="AO24" s="223"/>
      <c r="AP24" s="403"/>
      <c r="AQ24" s="646"/>
      <c r="AR24" s="646"/>
      <c r="AS24" s="595"/>
      <c r="AT24" s="596">
        <v>8</v>
      </c>
      <c r="AU24" s="288"/>
      <c r="AV24" s="240"/>
      <c r="AW24" s="240"/>
      <c r="AX24" s="241"/>
      <c r="AY24" s="240"/>
      <c r="AZ24" s="240"/>
      <c r="BA24" s="241"/>
      <c r="BB24" s="462"/>
      <c r="BC24" s="259"/>
      <c r="BD24" s="297"/>
      <c r="BE24" s="297"/>
      <c r="BF24" s="219"/>
      <c r="BG24" s="297"/>
      <c r="BH24" s="297"/>
      <c r="BI24" s="219"/>
      <c r="BJ24" s="484"/>
      <c r="BR24" s="200"/>
      <c r="BS24" s="259"/>
    </row>
    <row r="25" spans="1:71" ht="13.5" customHeight="1">
      <c r="A25" s="264"/>
      <c r="B25" s="217"/>
      <c r="C25" s="217"/>
      <c r="D25" s="217"/>
      <c r="E25" s="217"/>
      <c r="F25" s="217"/>
      <c r="G25" s="217"/>
      <c r="H25" s="292"/>
      <c r="J25" s="217"/>
      <c r="K25" s="217"/>
      <c r="L25" s="217"/>
      <c r="M25" s="218"/>
      <c r="N25" s="217"/>
      <c r="O25" s="217"/>
      <c r="P25" s="218"/>
      <c r="R25" s="284"/>
      <c r="AA25" s="477"/>
      <c r="AB25" s="217"/>
      <c r="AC25" s="218"/>
      <c r="AD25" s="217"/>
      <c r="AE25" s="254"/>
      <c r="AI25" s="469"/>
      <c r="AJ25" s="469"/>
      <c r="AK25" s="253"/>
      <c r="AL25" s="252"/>
      <c r="AM25" s="252"/>
      <c r="AN25" s="253"/>
      <c r="AO25" s="252"/>
      <c r="AQ25" s="585"/>
      <c r="AR25" s="600"/>
      <c r="AS25" s="600"/>
      <c r="AT25" s="594"/>
      <c r="AU25" s="217"/>
      <c r="AV25" s="258"/>
      <c r="AW25" s="258"/>
      <c r="AX25" s="213"/>
      <c r="AY25" s="258"/>
      <c r="AZ25" s="258"/>
      <c r="BA25" s="213"/>
      <c r="BB25" s="460"/>
      <c r="BD25" s="200"/>
      <c r="BE25" s="200"/>
      <c r="BF25" s="201"/>
      <c r="BG25" s="200"/>
      <c r="BH25" s="200"/>
      <c r="BI25" s="201"/>
      <c r="BJ25" s="461"/>
      <c r="BR25" s="200"/>
      <c r="BS25" s="259"/>
    </row>
    <row r="26" spans="1:71" ht="13.5" customHeight="1">
      <c r="A26" s="264"/>
      <c r="B26" s="217"/>
      <c r="C26" s="217"/>
      <c r="D26" s="217"/>
      <c r="E26" s="217"/>
      <c r="F26" s="217"/>
      <c r="G26" s="217"/>
      <c r="H26" s="292"/>
      <c r="J26" s="217"/>
      <c r="K26" s="217"/>
      <c r="L26" s="217"/>
      <c r="M26" s="218"/>
      <c r="N26" s="217"/>
      <c r="O26" s="217"/>
      <c r="P26" s="218"/>
      <c r="R26" s="269"/>
      <c r="AA26" s="453"/>
      <c r="AI26" s="453"/>
      <c r="AJ26" s="453"/>
      <c r="AQ26" s="585"/>
      <c r="AR26" s="600"/>
      <c r="AS26" s="600"/>
      <c r="AT26" s="593"/>
      <c r="AU26" s="254"/>
      <c r="AV26" s="298"/>
      <c r="AW26" s="254"/>
      <c r="AX26" s="205"/>
      <c r="AY26" s="254"/>
      <c r="AZ26" s="254"/>
      <c r="BA26" s="205"/>
      <c r="BB26" s="461"/>
      <c r="BC26" s="200"/>
      <c r="BD26" s="200"/>
      <c r="BE26" s="200"/>
      <c r="BF26" s="201"/>
      <c r="BG26" s="200"/>
      <c r="BH26" s="200"/>
      <c r="BI26" s="201"/>
      <c r="BJ26" s="453"/>
      <c r="BR26" s="200"/>
      <c r="BS26" s="270"/>
    </row>
    <row r="27" spans="1:78" ht="13.5" customHeight="1">
      <c r="A27" s="264"/>
      <c r="B27" s="217"/>
      <c r="C27" s="217"/>
      <c r="D27" s="217"/>
      <c r="E27" s="217"/>
      <c r="F27" s="217"/>
      <c r="G27" s="217"/>
      <c r="H27" s="292"/>
      <c r="J27" s="217"/>
      <c r="K27" s="240"/>
      <c r="L27" s="240"/>
      <c r="M27" s="241"/>
      <c r="N27" s="240"/>
      <c r="O27" s="240"/>
      <c r="P27" s="241"/>
      <c r="Q27" s="240"/>
      <c r="R27" s="271"/>
      <c r="S27" s="272" t="s">
        <v>59</v>
      </c>
      <c r="T27" s="272"/>
      <c r="U27" s="273"/>
      <c r="V27" s="274"/>
      <c r="W27" s="274"/>
      <c r="X27" s="275"/>
      <c r="Y27" s="276"/>
      <c r="Z27" s="282"/>
      <c r="AA27" s="453"/>
      <c r="AI27" s="453"/>
      <c r="AJ27" s="453"/>
      <c r="AQ27" s="585"/>
      <c r="AR27" s="602"/>
      <c r="AS27" s="602"/>
      <c r="AT27" s="604"/>
      <c r="AU27" s="254"/>
      <c r="AV27" s="254"/>
      <c r="BB27" s="453"/>
      <c r="BJ27" s="453"/>
      <c r="BK27" s="282"/>
      <c r="BL27" s="272" t="s">
        <v>59</v>
      </c>
      <c r="BM27" s="272"/>
      <c r="BN27" s="273"/>
      <c r="BO27" s="274"/>
      <c r="BP27" s="274"/>
      <c r="BQ27" s="275"/>
      <c r="BR27" s="576" t="s">
        <v>75</v>
      </c>
      <c r="BS27" s="283"/>
      <c r="BT27" s="240"/>
      <c r="BU27" s="240"/>
      <c r="BV27" s="241"/>
      <c r="BW27" s="240"/>
      <c r="BX27" s="240"/>
      <c r="BY27" s="241"/>
      <c r="BZ27" s="240"/>
    </row>
    <row r="28" spans="1:79" ht="13.5" customHeight="1">
      <c r="A28" s="264"/>
      <c r="B28" s="217"/>
      <c r="C28" s="217"/>
      <c r="D28" s="217"/>
      <c r="E28" s="217"/>
      <c r="F28" s="217"/>
      <c r="G28" s="217"/>
      <c r="H28" s="292"/>
      <c r="J28" s="299"/>
      <c r="K28" s="252"/>
      <c r="L28" s="252"/>
      <c r="M28" s="253"/>
      <c r="N28" s="252"/>
      <c r="O28" s="252"/>
      <c r="P28" s="253"/>
      <c r="Q28" s="252"/>
      <c r="R28" s="284"/>
      <c r="S28" s="577" t="s">
        <v>76</v>
      </c>
      <c r="T28" s="217"/>
      <c r="U28" s="218"/>
      <c r="V28" s="217"/>
      <c r="W28" s="217"/>
      <c r="X28" s="218"/>
      <c r="Y28" s="217"/>
      <c r="AA28" s="453"/>
      <c r="AI28" s="453"/>
      <c r="AJ28" s="453"/>
      <c r="AQ28" s="585"/>
      <c r="AR28" s="600"/>
      <c r="AS28" s="600"/>
      <c r="AT28" s="593"/>
      <c r="BB28" s="453"/>
      <c r="BJ28" s="453"/>
      <c r="BR28" s="200"/>
      <c r="BS28" s="286"/>
      <c r="BT28" s="258"/>
      <c r="BU28" s="258"/>
      <c r="BV28" s="213"/>
      <c r="BW28" s="258"/>
      <c r="BX28" s="258"/>
      <c r="BY28" s="213"/>
      <c r="BZ28" s="258"/>
      <c r="CA28" s="259"/>
    </row>
    <row r="29" spans="1:79" ht="13.5" customHeight="1">
      <c r="A29" s="264"/>
      <c r="B29" s="217"/>
      <c r="C29" s="217"/>
      <c r="D29" s="217"/>
      <c r="E29" s="217"/>
      <c r="F29" s="217"/>
      <c r="G29" s="217"/>
      <c r="H29" s="292"/>
      <c r="J29" s="251"/>
      <c r="K29" s="252"/>
      <c r="L29" s="252"/>
      <c r="M29" s="253"/>
      <c r="N29" s="252"/>
      <c r="O29" s="252"/>
      <c r="P29" s="253"/>
      <c r="Q29" s="252"/>
      <c r="R29" s="284"/>
      <c r="S29" s="477"/>
      <c r="T29" s="217"/>
      <c r="U29" s="218"/>
      <c r="V29" s="217"/>
      <c r="W29" s="217"/>
      <c r="X29" s="218"/>
      <c r="Y29" s="217"/>
      <c r="AA29" s="453"/>
      <c r="AI29" s="453"/>
      <c r="AJ29" s="453"/>
      <c r="AQ29" s="585"/>
      <c r="AR29" s="601"/>
      <c r="AS29" s="601"/>
      <c r="AT29" s="594"/>
      <c r="BB29" s="453"/>
      <c r="BJ29" s="453"/>
      <c r="BR29" s="200"/>
      <c r="BS29" s="287"/>
      <c r="BT29" s="258"/>
      <c r="BU29" s="258"/>
      <c r="BV29" s="213"/>
      <c r="BW29" s="258"/>
      <c r="BX29" s="258"/>
      <c r="BY29" s="213"/>
      <c r="BZ29" s="258"/>
      <c r="CA29" s="259"/>
    </row>
    <row r="30" spans="10:79" ht="13.5" customHeight="1">
      <c r="J30" s="260"/>
      <c r="R30" s="284"/>
      <c r="S30" s="453"/>
      <c r="AA30" s="453"/>
      <c r="AI30" s="608"/>
      <c r="AJ30" s="608"/>
      <c r="AK30" s="236"/>
      <c r="AL30" s="366"/>
      <c r="AM30" s="366"/>
      <c r="AN30" s="236"/>
      <c r="AO30" s="366"/>
      <c r="AP30" s="403"/>
      <c r="AQ30" s="646"/>
      <c r="AR30" s="646"/>
      <c r="AS30" s="595"/>
      <c r="AT30" s="596">
        <v>5</v>
      </c>
      <c r="AU30" s="242"/>
      <c r="AV30" s="240"/>
      <c r="AW30" s="240"/>
      <c r="AX30" s="241"/>
      <c r="AY30" s="240"/>
      <c r="AZ30" s="240"/>
      <c r="BA30" s="241"/>
      <c r="BB30" s="459"/>
      <c r="BJ30" s="453"/>
      <c r="BR30" s="200"/>
      <c r="BS30" s="259"/>
      <c r="BZ30" s="200"/>
      <c r="CA30" s="259"/>
    </row>
    <row r="31" spans="8:79" ht="13.5" customHeight="1">
      <c r="H31" s="300"/>
      <c r="J31" s="260"/>
      <c r="R31" s="284"/>
      <c r="S31" s="453"/>
      <c r="AA31" s="477"/>
      <c r="AB31" s="217"/>
      <c r="AC31" s="218"/>
      <c r="AD31" s="217"/>
      <c r="AE31" s="254"/>
      <c r="AH31" s="200"/>
      <c r="AI31" s="469"/>
      <c r="AJ31" s="469"/>
      <c r="AK31" s="253"/>
      <c r="AL31" s="252"/>
      <c r="AM31" s="252"/>
      <c r="AN31" s="253"/>
      <c r="AO31" s="252"/>
      <c r="AP31" s="200"/>
      <c r="AQ31" s="585"/>
      <c r="AR31" s="600"/>
      <c r="AS31" s="600"/>
      <c r="AT31" s="594"/>
      <c r="AU31" s="217"/>
      <c r="AV31" s="258"/>
      <c r="AW31" s="258"/>
      <c r="AX31" s="213"/>
      <c r="AY31" s="258"/>
      <c r="AZ31" s="258"/>
      <c r="BA31" s="213"/>
      <c r="BB31" s="460"/>
      <c r="BC31" s="259"/>
      <c r="BJ31" s="453"/>
      <c r="BR31" s="200"/>
      <c r="BS31" s="259"/>
      <c r="BZ31" s="200"/>
      <c r="CA31" s="259"/>
    </row>
    <row r="32" spans="8:79" ht="13.5" customHeight="1">
      <c r="H32" s="300"/>
      <c r="J32" s="260"/>
      <c r="R32" s="284"/>
      <c r="S32" s="453"/>
      <c r="AA32" s="453"/>
      <c r="AH32" s="405"/>
      <c r="AI32" s="461"/>
      <c r="AJ32" s="461"/>
      <c r="AK32" s="201"/>
      <c r="AL32" s="200"/>
      <c r="AM32" s="200"/>
      <c r="AN32" s="201"/>
      <c r="AO32" s="200"/>
      <c r="AP32" s="254"/>
      <c r="AQ32" s="585"/>
      <c r="AR32" s="600"/>
      <c r="AS32" s="600"/>
      <c r="AT32" s="593"/>
      <c r="AU32" s="265"/>
      <c r="AV32" s="301"/>
      <c r="AW32" s="301"/>
      <c r="AX32" s="302"/>
      <c r="AY32" s="301"/>
      <c r="AZ32" s="301"/>
      <c r="BA32" s="302"/>
      <c r="BB32" s="461"/>
      <c r="BC32" s="270"/>
      <c r="BJ32" s="453"/>
      <c r="BR32" s="200"/>
      <c r="BS32" s="259"/>
      <c r="BZ32" s="200"/>
      <c r="CA32" s="259"/>
    </row>
    <row r="33" spans="1:79" ht="13.5" customHeight="1">
      <c r="A33" s="264"/>
      <c r="B33" s="217"/>
      <c r="C33" s="217"/>
      <c r="D33" s="217"/>
      <c r="E33" s="217"/>
      <c r="F33" s="217"/>
      <c r="G33" s="254"/>
      <c r="H33" s="300"/>
      <c r="J33" s="260"/>
      <c r="R33" s="284"/>
      <c r="S33" s="453"/>
      <c r="AA33" s="459"/>
      <c r="AB33" s="240"/>
      <c r="AC33" s="241"/>
      <c r="AD33" s="240"/>
      <c r="AE33" s="240"/>
      <c r="AF33" s="241"/>
      <c r="AG33" s="240"/>
      <c r="AH33" s="242"/>
      <c r="AI33" s="646">
        <v>17</v>
      </c>
      <c r="AJ33" s="646"/>
      <c r="AK33" s="607"/>
      <c r="AL33" s="274"/>
      <c r="AM33" s="274"/>
      <c r="AN33" s="275"/>
      <c r="AO33" s="609"/>
      <c r="AP33" s="610"/>
      <c r="AQ33" s="585"/>
      <c r="AR33" s="602"/>
      <c r="AS33" s="602"/>
      <c r="AT33" s="604"/>
      <c r="AU33" s="277"/>
      <c r="AV33" s="272" t="s">
        <v>59</v>
      </c>
      <c r="AW33" s="272"/>
      <c r="AX33" s="273"/>
      <c r="AY33" s="274"/>
      <c r="AZ33" s="274"/>
      <c r="BA33" s="275"/>
      <c r="BB33" s="576" t="s">
        <v>98</v>
      </c>
      <c r="BC33" s="283"/>
      <c r="BD33" s="240"/>
      <c r="BE33" s="240"/>
      <c r="BF33" s="241"/>
      <c r="BG33" s="240"/>
      <c r="BH33" s="240"/>
      <c r="BI33" s="241"/>
      <c r="BJ33" s="459"/>
      <c r="BS33" s="259"/>
      <c r="BZ33" s="200"/>
      <c r="CA33" s="259"/>
    </row>
    <row r="34" spans="1:79" ht="13.5" customHeight="1">
      <c r="A34" s="264"/>
      <c r="B34" s="217"/>
      <c r="C34" s="217"/>
      <c r="D34" s="217"/>
      <c r="E34" s="217"/>
      <c r="F34" s="217"/>
      <c r="G34" s="254"/>
      <c r="H34" s="300"/>
      <c r="J34" s="260"/>
      <c r="R34" s="284"/>
      <c r="S34" s="453"/>
      <c r="Z34" s="260"/>
      <c r="AA34" s="469"/>
      <c r="AB34" s="252"/>
      <c r="AC34" s="253"/>
      <c r="AD34" s="252"/>
      <c r="AE34" s="252"/>
      <c r="AF34" s="253"/>
      <c r="AG34" s="252"/>
      <c r="AH34" s="254"/>
      <c r="AI34" s="622"/>
      <c r="AJ34" s="461"/>
      <c r="AK34" s="201"/>
      <c r="AL34" s="200"/>
      <c r="AM34" s="200"/>
      <c r="AN34" s="201"/>
      <c r="AO34" s="200"/>
      <c r="AP34" s="200"/>
      <c r="AQ34" s="582"/>
      <c r="AR34" s="597"/>
      <c r="AS34" s="597"/>
      <c r="AT34" s="597"/>
      <c r="AU34" s="285"/>
      <c r="AV34" s="221"/>
      <c r="AW34" s="221"/>
      <c r="AX34" s="222"/>
      <c r="AY34" s="221"/>
      <c r="AZ34" s="221"/>
      <c r="BA34" s="222"/>
      <c r="BB34" s="458"/>
      <c r="BC34" s="286"/>
      <c r="BD34" s="258"/>
      <c r="BE34" s="258"/>
      <c r="BF34" s="213"/>
      <c r="BG34" s="258"/>
      <c r="BH34" s="258"/>
      <c r="BI34" s="213"/>
      <c r="BJ34" s="460"/>
      <c r="BK34" s="259"/>
      <c r="BS34" s="259"/>
      <c r="BZ34" s="200"/>
      <c r="CA34" s="259"/>
    </row>
    <row r="35" spans="1:79" ht="13.5" customHeight="1">
      <c r="A35" s="264"/>
      <c r="B35" s="217"/>
      <c r="C35" s="217"/>
      <c r="D35" s="217"/>
      <c r="E35" s="217"/>
      <c r="F35" s="217"/>
      <c r="G35" s="254"/>
      <c r="H35" s="300"/>
      <c r="J35" s="260"/>
      <c r="R35" s="284"/>
      <c r="S35" s="453"/>
      <c r="Z35" s="260"/>
      <c r="AA35" s="469"/>
      <c r="AB35" s="252"/>
      <c r="AC35" s="253"/>
      <c r="AD35" s="252"/>
      <c r="AE35" s="252"/>
      <c r="AF35" s="253"/>
      <c r="AG35" s="252"/>
      <c r="AH35" s="263"/>
      <c r="AI35" s="461"/>
      <c r="AJ35" s="461"/>
      <c r="AK35" s="201"/>
      <c r="AL35" s="200"/>
      <c r="AM35" s="200"/>
      <c r="AN35" s="201"/>
      <c r="AO35" s="200"/>
      <c r="AP35" s="200"/>
      <c r="AQ35" s="582"/>
      <c r="AR35" s="597"/>
      <c r="AS35" s="597"/>
      <c r="AT35" s="592"/>
      <c r="AU35" s="285"/>
      <c r="AV35" s="220"/>
      <c r="AW35" s="221"/>
      <c r="AX35" s="222"/>
      <c r="AY35" s="221"/>
      <c r="AZ35" s="221"/>
      <c r="BA35" s="222"/>
      <c r="BB35" s="458"/>
      <c r="BC35" s="287"/>
      <c r="BD35" s="258"/>
      <c r="BE35" s="258"/>
      <c r="BF35" s="213"/>
      <c r="BG35" s="258"/>
      <c r="BH35" s="258"/>
      <c r="BI35" s="213"/>
      <c r="BJ35" s="460"/>
      <c r="BK35" s="259"/>
      <c r="BS35" s="259"/>
      <c r="BZ35" s="200"/>
      <c r="CA35" s="259"/>
    </row>
    <row r="36" spans="1:79" ht="13.5" customHeight="1">
      <c r="A36" s="264"/>
      <c r="B36" s="217"/>
      <c r="C36" s="217"/>
      <c r="D36" s="217"/>
      <c r="E36" s="217"/>
      <c r="F36" s="217"/>
      <c r="G36" s="254"/>
      <c r="H36" s="300"/>
      <c r="J36" s="260"/>
      <c r="R36" s="284"/>
      <c r="S36" s="453"/>
      <c r="Z36" s="260"/>
      <c r="AA36" s="453"/>
      <c r="AG36" s="200"/>
      <c r="AH36" s="200"/>
      <c r="AI36" s="608"/>
      <c r="AJ36" s="608"/>
      <c r="AK36" s="236"/>
      <c r="AL36" s="366"/>
      <c r="AM36" s="366"/>
      <c r="AN36" s="236"/>
      <c r="AO36" s="366"/>
      <c r="AP36" s="403"/>
      <c r="AQ36" s="646"/>
      <c r="AR36" s="646"/>
      <c r="AS36" s="656">
        <v>12</v>
      </c>
      <c r="AT36" s="656"/>
      <c r="AU36" s="242"/>
      <c r="AV36" s="240"/>
      <c r="AW36" s="240"/>
      <c r="AX36" s="241"/>
      <c r="AY36" s="240"/>
      <c r="AZ36" s="240"/>
      <c r="BA36" s="241"/>
      <c r="BB36" s="459"/>
      <c r="BC36" s="259"/>
      <c r="BJ36" s="461"/>
      <c r="BK36" s="259"/>
      <c r="BS36" s="259"/>
      <c r="BZ36" s="200"/>
      <c r="CA36" s="259"/>
    </row>
    <row r="37" spans="1:79" ht="13.5" customHeight="1">
      <c r="A37" s="264"/>
      <c r="B37" s="217"/>
      <c r="C37" s="217"/>
      <c r="D37" s="217"/>
      <c r="E37" s="217"/>
      <c r="F37" s="217"/>
      <c r="G37" s="254"/>
      <c r="H37" s="300"/>
      <c r="J37" s="260"/>
      <c r="R37" s="284"/>
      <c r="S37" s="453"/>
      <c r="Z37" s="260"/>
      <c r="AA37" s="479"/>
      <c r="AB37" s="221"/>
      <c r="AC37" s="222"/>
      <c r="AD37" s="221"/>
      <c r="AE37" s="221"/>
      <c r="AF37" s="222"/>
      <c r="AG37" s="223"/>
      <c r="AH37" s="285"/>
      <c r="AI37" s="469"/>
      <c r="AJ37" s="469"/>
      <c r="AK37" s="253"/>
      <c r="AL37" s="252"/>
      <c r="AM37" s="252"/>
      <c r="AN37" s="253"/>
      <c r="AO37" s="252"/>
      <c r="AQ37" s="232"/>
      <c r="AR37" s="266"/>
      <c r="AS37" s="266"/>
      <c r="AT37" s="267"/>
      <c r="AV37" s="295"/>
      <c r="AW37" s="295"/>
      <c r="AX37" s="296"/>
      <c r="AY37" s="295"/>
      <c r="AZ37" s="295"/>
      <c r="BA37" s="296"/>
      <c r="BB37" s="463"/>
      <c r="BC37" s="200"/>
      <c r="BJ37" s="461"/>
      <c r="BK37" s="259"/>
      <c r="BS37" s="259"/>
      <c r="BZ37" s="200"/>
      <c r="CA37" s="259"/>
    </row>
    <row r="38" spans="1:79" ht="13.5" customHeight="1">
      <c r="A38" s="264"/>
      <c r="B38" s="217"/>
      <c r="C38" s="217"/>
      <c r="D38" s="217"/>
      <c r="E38" s="217"/>
      <c r="F38" s="217"/>
      <c r="G38" s="254"/>
      <c r="H38" s="300"/>
      <c r="J38" s="260"/>
      <c r="R38" s="284"/>
      <c r="S38" s="453"/>
      <c r="Z38" s="260"/>
      <c r="AA38" s="480"/>
      <c r="AB38" s="221"/>
      <c r="AC38" s="222"/>
      <c r="AD38" s="221"/>
      <c r="AE38" s="221"/>
      <c r="AF38" s="222"/>
      <c r="AG38" s="223"/>
      <c r="AH38" s="285"/>
      <c r="AI38" s="453"/>
      <c r="AJ38" s="453"/>
      <c r="AQ38" s="232"/>
      <c r="AR38" s="266"/>
      <c r="AS38" s="266"/>
      <c r="AT38" s="262"/>
      <c r="AU38" s="263"/>
      <c r="AV38" s="258"/>
      <c r="AW38" s="258"/>
      <c r="AX38" s="213"/>
      <c r="AY38" s="258"/>
      <c r="AZ38" s="258"/>
      <c r="BA38" s="213"/>
      <c r="BB38" s="460"/>
      <c r="BC38" s="200"/>
      <c r="BJ38" s="461"/>
      <c r="BK38" s="259"/>
      <c r="BS38" s="259"/>
      <c r="BZ38" s="200"/>
      <c r="CA38" s="259"/>
    </row>
    <row r="39" spans="1:79" ht="13.5" customHeight="1">
      <c r="A39" s="264"/>
      <c r="B39" s="217"/>
      <c r="C39" s="217"/>
      <c r="D39" s="217"/>
      <c r="E39" s="217"/>
      <c r="F39" s="217"/>
      <c r="G39" s="254"/>
      <c r="H39" s="300"/>
      <c r="J39" s="260"/>
      <c r="R39" s="260"/>
      <c r="S39" s="459"/>
      <c r="T39" s="240"/>
      <c r="U39" s="241"/>
      <c r="V39" s="240"/>
      <c r="W39" s="240"/>
      <c r="X39" s="241"/>
      <c r="Y39" s="240"/>
      <c r="Z39" s="303"/>
      <c r="AA39" s="470" t="s">
        <v>59</v>
      </c>
      <c r="AB39" s="272"/>
      <c r="AC39" s="273"/>
      <c r="AD39" s="274"/>
      <c r="AE39" s="274"/>
      <c r="AF39" s="275"/>
      <c r="AG39" s="276"/>
      <c r="AH39" s="277"/>
      <c r="AI39" s="453"/>
      <c r="AJ39" s="453"/>
      <c r="AQ39" s="232"/>
      <c r="AR39" s="235"/>
      <c r="AS39" s="235"/>
      <c r="AT39" s="234"/>
      <c r="AU39" s="278"/>
      <c r="AV39" s="279"/>
      <c r="AW39" s="279"/>
      <c r="AX39" s="280"/>
      <c r="AY39" s="281"/>
      <c r="AZ39" s="281"/>
      <c r="BA39" s="280"/>
      <c r="BB39" s="457"/>
      <c r="BC39" s="282"/>
      <c r="BD39" s="272" t="s">
        <v>59</v>
      </c>
      <c r="BE39" s="272"/>
      <c r="BF39" s="273"/>
      <c r="BG39" s="274"/>
      <c r="BH39" s="274"/>
      <c r="BI39" s="275"/>
      <c r="BJ39" s="576" t="s">
        <v>85</v>
      </c>
      <c r="BK39" s="283"/>
      <c r="BL39" s="240"/>
      <c r="BM39" s="240"/>
      <c r="BN39" s="241"/>
      <c r="BO39" s="240"/>
      <c r="BP39" s="240"/>
      <c r="BQ39" s="241"/>
      <c r="BR39" s="240"/>
      <c r="BS39" s="259"/>
      <c r="BZ39" s="200"/>
      <c r="CA39" s="259"/>
    </row>
    <row r="40" spans="1:79" ht="13.5" customHeight="1">
      <c r="A40" s="264"/>
      <c r="B40" s="217"/>
      <c r="C40" s="217"/>
      <c r="D40" s="217"/>
      <c r="E40" s="217"/>
      <c r="F40" s="217"/>
      <c r="G40" s="254"/>
      <c r="H40" s="300"/>
      <c r="J40" s="260"/>
      <c r="R40" s="265"/>
      <c r="S40" s="478"/>
      <c r="T40" s="293"/>
      <c r="U40" s="294"/>
      <c r="V40" s="293"/>
      <c r="W40" s="293"/>
      <c r="X40" s="294"/>
      <c r="Y40" s="293"/>
      <c r="Z40" s="269"/>
      <c r="AA40" s="577" t="s">
        <v>112</v>
      </c>
      <c r="AI40" s="453"/>
      <c r="AJ40" s="453"/>
      <c r="AQ40" s="232"/>
      <c r="AR40" s="225"/>
      <c r="AS40" s="225"/>
      <c r="AT40" s="224"/>
      <c r="AU40" s="285"/>
      <c r="AV40" s="221"/>
      <c r="AW40" s="221"/>
      <c r="AX40" s="222"/>
      <c r="AY40" s="221"/>
      <c r="AZ40" s="221"/>
      <c r="BA40" s="222"/>
      <c r="BB40" s="458"/>
      <c r="BJ40" s="461"/>
      <c r="BK40" s="270"/>
      <c r="BL40" s="295"/>
      <c r="BM40" s="295"/>
      <c r="BN40" s="296"/>
      <c r="BO40" s="295"/>
      <c r="BP40" s="295"/>
      <c r="BQ40" s="296"/>
      <c r="BR40" s="295"/>
      <c r="BZ40" s="200"/>
      <c r="CA40" s="259"/>
    </row>
    <row r="41" spans="1:79" ht="13.5" customHeight="1">
      <c r="A41" s="264"/>
      <c r="B41" s="217"/>
      <c r="C41" s="217"/>
      <c r="D41" s="217"/>
      <c r="E41" s="217"/>
      <c r="F41" s="217"/>
      <c r="G41" s="254"/>
      <c r="H41" s="300"/>
      <c r="J41" s="260"/>
      <c r="R41" s="265"/>
      <c r="S41" s="469"/>
      <c r="T41" s="252"/>
      <c r="U41" s="253"/>
      <c r="V41" s="252"/>
      <c r="W41" s="252"/>
      <c r="X41" s="253"/>
      <c r="Y41" s="252"/>
      <c r="Z41" s="260"/>
      <c r="AA41" s="453"/>
      <c r="AI41" s="467"/>
      <c r="AJ41" s="467"/>
      <c r="AK41" s="232"/>
      <c r="AL41" s="233"/>
      <c r="AM41" s="233"/>
      <c r="AN41" s="232"/>
      <c r="AO41" s="233"/>
      <c r="AP41" s="228"/>
      <c r="AQ41" s="232"/>
      <c r="AR41" s="235"/>
      <c r="AS41" s="235"/>
      <c r="AT41" s="234"/>
      <c r="AU41" s="268"/>
      <c r="AV41" s="261"/>
      <c r="AW41" s="256"/>
      <c r="AX41" s="257"/>
      <c r="AY41" s="256"/>
      <c r="AZ41" s="256"/>
      <c r="BA41" s="257"/>
      <c r="BB41" s="454"/>
      <c r="BJ41" s="461"/>
      <c r="BK41" s="287"/>
      <c r="BL41" s="258"/>
      <c r="BM41" s="258"/>
      <c r="BN41" s="213"/>
      <c r="BO41" s="258"/>
      <c r="BP41" s="258"/>
      <c r="BQ41" s="213"/>
      <c r="BR41" s="258"/>
      <c r="BZ41" s="200"/>
      <c r="CA41" s="259"/>
    </row>
    <row r="42" spans="1:79" ht="13.5" customHeight="1">
      <c r="A42" s="264"/>
      <c r="B42" s="217"/>
      <c r="C42" s="217"/>
      <c r="D42" s="217"/>
      <c r="E42" s="217"/>
      <c r="F42" s="217"/>
      <c r="G42" s="254"/>
      <c r="H42" s="300"/>
      <c r="J42" s="260"/>
      <c r="R42" s="265"/>
      <c r="S42" s="453"/>
      <c r="Z42" s="260"/>
      <c r="AA42" s="453"/>
      <c r="AI42" s="455"/>
      <c r="AJ42" s="455"/>
      <c r="AK42" s="225"/>
      <c r="AL42" s="224"/>
      <c r="AM42" s="224"/>
      <c r="AN42" s="225"/>
      <c r="AO42" s="224"/>
      <c r="AP42" s="226"/>
      <c r="AQ42" s="232"/>
      <c r="AR42" s="245"/>
      <c r="AS42" s="245"/>
      <c r="AT42" s="246"/>
      <c r="AU42" s="226"/>
      <c r="AV42" s="224"/>
      <c r="AW42" s="224"/>
      <c r="AX42" s="225"/>
      <c r="AY42" s="224"/>
      <c r="AZ42" s="224"/>
      <c r="BA42" s="225"/>
      <c r="BB42" s="455"/>
      <c r="BJ42" s="461"/>
      <c r="BK42" s="259"/>
      <c r="BR42" s="200"/>
      <c r="BZ42" s="200"/>
      <c r="CA42" s="259"/>
    </row>
    <row r="43" spans="1:79" ht="13.5" customHeight="1">
      <c r="A43" s="264"/>
      <c r="B43" s="217"/>
      <c r="C43" s="217"/>
      <c r="D43" s="217"/>
      <c r="E43" s="217"/>
      <c r="F43" s="217"/>
      <c r="G43" s="254"/>
      <c r="H43" s="300"/>
      <c r="J43" s="260"/>
      <c r="S43" s="453"/>
      <c r="Z43" s="260"/>
      <c r="AA43" s="453"/>
      <c r="AH43" s="200"/>
      <c r="AI43" s="468"/>
      <c r="AJ43" s="468"/>
      <c r="AK43" s="230"/>
      <c r="AL43" s="229"/>
      <c r="AM43" s="229"/>
      <c r="AN43" s="230"/>
      <c r="AO43" s="229"/>
      <c r="AP43" s="231"/>
      <c r="AQ43" s="232"/>
      <c r="AR43" s="266"/>
      <c r="AS43" s="266"/>
      <c r="AT43" s="267"/>
      <c r="AU43" s="231"/>
      <c r="AV43" s="234"/>
      <c r="AW43" s="234"/>
      <c r="AX43" s="235"/>
      <c r="AY43" s="234"/>
      <c r="AZ43" s="234"/>
      <c r="BA43" s="235"/>
      <c r="BB43" s="456"/>
      <c r="BC43" s="200"/>
      <c r="BJ43" s="461"/>
      <c r="BK43" s="259"/>
      <c r="BR43" s="200"/>
      <c r="BZ43" s="200"/>
      <c r="CA43" s="259"/>
    </row>
    <row r="44" spans="10:79" ht="13.5" customHeight="1">
      <c r="J44" s="260"/>
      <c r="S44" s="453"/>
      <c r="Z44" s="260"/>
      <c r="AA44" s="453"/>
      <c r="AH44" s="200"/>
      <c r="AI44" s="467"/>
      <c r="AJ44" s="467"/>
      <c r="AK44" s="232"/>
      <c r="AL44" s="233"/>
      <c r="AM44" s="233"/>
      <c r="AN44" s="232"/>
      <c r="AO44" s="233"/>
      <c r="AP44" s="233"/>
      <c r="AQ44" s="232"/>
      <c r="AR44" s="266"/>
      <c r="AS44" s="266"/>
      <c r="AT44" s="262"/>
      <c r="AU44" s="237"/>
      <c r="AV44" s="234"/>
      <c r="AW44" s="234"/>
      <c r="AX44" s="235"/>
      <c r="AY44" s="234"/>
      <c r="AZ44" s="234"/>
      <c r="BA44" s="235"/>
      <c r="BB44" s="456"/>
      <c r="BC44" s="200"/>
      <c r="BD44" s="289"/>
      <c r="BE44" s="289"/>
      <c r="BF44" s="290"/>
      <c r="BG44" s="289"/>
      <c r="BH44" s="289"/>
      <c r="BI44" s="290"/>
      <c r="BJ44" s="461"/>
      <c r="BK44" s="259"/>
      <c r="BR44" s="200"/>
      <c r="BZ44" s="200"/>
      <c r="CA44" s="259"/>
    </row>
    <row r="45" spans="10:79" ht="13.5" customHeight="1">
      <c r="J45" s="260"/>
      <c r="S45" s="453"/>
      <c r="Z45" s="260"/>
      <c r="AA45" s="459"/>
      <c r="AB45" s="240"/>
      <c r="AC45" s="241"/>
      <c r="AD45" s="240"/>
      <c r="AE45" s="240"/>
      <c r="AF45" s="241"/>
      <c r="AG45" s="240"/>
      <c r="AH45" s="242"/>
      <c r="AI45" s="646">
        <v>16</v>
      </c>
      <c r="AJ45" s="646"/>
      <c r="AK45" s="243"/>
      <c r="AL45" s="244"/>
      <c r="AM45" s="244"/>
      <c r="AN45" s="245"/>
      <c r="AO45" s="246"/>
      <c r="AP45" s="304"/>
      <c r="AQ45" s="232"/>
      <c r="AR45" s="235"/>
      <c r="AS45" s="235"/>
      <c r="AT45" s="234"/>
      <c r="AU45" s="249"/>
      <c r="AV45" s="250"/>
      <c r="AW45" s="250"/>
      <c r="AX45" s="243"/>
      <c r="AY45" s="244"/>
      <c r="AZ45" s="244"/>
      <c r="BA45" s="245"/>
      <c r="BB45" s="578">
        <v>4</v>
      </c>
      <c r="BC45" s="242"/>
      <c r="BD45" s="240"/>
      <c r="BE45" s="240"/>
      <c r="BF45" s="241"/>
      <c r="BG45" s="240"/>
      <c r="BH45" s="240"/>
      <c r="BI45" s="241"/>
      <c r="BJ45" s="459"/>
      <c r="BK45" s="259"/>
      <c r="BR45" s="200"/>
      <c r="BZ45" s="200"/>
      <c r="CA45" s="259"/>
    </row>
    <row r="46" spans="10:79" ht="13.5" customHeight="1">
      <c r="J46" s="260"/>
      <c r="S46" s="453"/>
      <c r="AA46" s="478"/>
      <c r="AB46" s="293"/>
      <c r="AC46" s="294"/>
      <c r="AD46" s="293"/>
      <c r="AE46" s="293"/>
      <c r="AF46" s="294"/>
      <c r="AG46" s="293"/>
      <c r="AI46" s="471"/>
      <c r="AJ46" s="471"/>
      <c r="AK46" s="232"/>
      <c r="AL46" s="233"/>
      <c r="AM46" s="233"/>
      <c r="AN46" s="232"/>
      <c r="AO46" s="233"/>
      <c r="AP46" s="231"/>
      <c r="AQ46" s="232"/>
      <c r="AR46" s="236"/>
      <c r="AS46" s="236"/>
      <c r="AT46" s="231"/>
      <c r="AU46" s="237"/>
      <c r="AV46" s="231"/>
      <c r="AW46" s="231"/>
      <c r="AX46" s="268"/>
      <c r="AY46" s="231"/>
      <c r="AZ46" s="231"/>
      <c r="BA46" s="268"/>
      <c r="BB46" s="464"/>
      <c r="BD46" s="295"/>
      <c r="BE46" s="295"/>
      <c r="BF46" s="296"/>
      <c r="BG46" s="295"/>
      <c r="BH46" s="295"/>
      <c r="BI46" s="296"/>
      <c r="BJ46" s="463"/>
      <c r="BK46" s="265"/>
      <c r="BL46" s="217"/>
      <c r="BM46" s="217"/>
      <c r="BN46" s="218"/>
      <c r="BO46" s="217"/>
      <c r="BP46" s="217"/>
      <c r="BQ46" s="218"/>
      <c r="BR46" s="254"/>
      <c r="BZ46" s="200"/>
      <c r="CA46" s="259"/>
    </row>
    <row r="47" spans="10:79" ht="13.5" customHeight="1">
      <c r="J47" s="260"/>
      <c r="S47" s="453"/>
      <c r="AA47" s="469"/>
      <c r="AB47" s="252"/>
      <c r="AC47" s="253"/>
      <c r="AD47" s="252"/>
      <c r="AE47" s="252"/>
      <c r="AF47" s="253"/>
      <c r="AG47" s="252"/>
      <c r="AH47" s="200"/>
      <c r="AI47" s="471"/>
      <c r="AJ47" s="471"/>
      <c r="AK47" s="232"/>
      <c r="AL47" s="233"/>
      <c r="AM47" s="233"/>
      <c r="AN47" s="232"/>
      <c r="AO47" s="233"/>
      <c r="AP47" s="233"/>
      <c r="AQ47" s="232"/>
      <c r="AR47" s="248"/>
      <c r="AS47" s="248"/>
      <c r="AT47" s="233"/>
      <c r="AU47" s="237"/>
      <c r="AV47" s="231"/>
      <c r="AW47" s="231"/>
      <c r="AX47" s="268"/>
      <c r="AY47" s="231"/>
      <c r="AZ47" s="231"/>
      <c r="BA47" s="268"/>
      <c r="BB47" s="464"/>
      <c r="BC47" s="263"/>
      <c r="BD47" s="258"/>
      <c r="BE47" s="258"/>
      <c r="BF47" s="213"/>
      <c r="BG47" s="258"/>
      <c r="BH47" s="258"/>
      <c r="BI47" s="213"/>
      <c r="BJ47" s="460"/>
      <c r="BZ47" s="200"/>
      <c r="CA47" s="259"/>
    </row>
    <row r="48" spans="10:79" ht="13.5" customHeight="1">
      <c r="J48" s="260"/>
      <c r="S48" s="453"/>
      <c r="AA48" s="453"/>
      <c r="AH48" s="200"/>
      <c r="AI48" s="472"/>
      <c r="AJ48" s="473"/>
      <c r="AK48" s="266"/>
      <c r="AL48" s="261"/>
      <c r="AM48" s="261"/>
      <c r="AN48" s="266"/>
      <c r="AO48" s="262"/>
      <c r="AP48" s="226">
        <v>12</v>
      </c>
      <c r="AQ48" s="227"/>
      <c r="AT48" s="228"/>
      <c r="AU48" s="226"/>
      <c r="AV48" s="224"/>
      <c r="AW48" s="224"/>
      <c r="AX48" s="225"/>
      <c r="AY48" s="224"/>
      <c r="AZ48" s="224"/>
      <c r="BA48" s="225"/>
      <c r="BB48" s="452"/>
      <c r="BC48" s="200"/>
      <c r="BD48" s="297"/>
      <c r="BE48" s="297"/>
      <c r="BF48" s="219"/>
      <c r="BG48" s="297"/>
      <c r="BH48" s="297"/>
      <c r="BI48" s="219"/>
      <c r="BJ48" s="484"/>
      <c r="BZ48" s="200"/>
      <c r="CA48" s="259"/>
    </row>
    <row r="49" spans="10:79" ht="13.5" customHeight="1">
      <c r="J49" s="260"/>
      <c r="S49" s="453"/>
      <c r="AA49" s="453"/>
      <c r="AI49" s="474"/>
      <c r="AJ49" s="474"/>
      <c r="AK49" s="230"/>
      <c r="AL49" s="229"/>
      <c r="AM49" s="229"/>
      <c r="AN49" s="230"/>
      <c r="AO49" s="229"/>
      <c r="AP49" s="233"/>
      <c r="AQ49" s="232"/>
      <c r="AR49" s="205"/>
      <c r="AS49" s="205"/>
      <c r="AT49" s="233"/>
      <c r="AU49" s="231"/>
      <c r="AV49" s="234"/>
      <c r="AW49" s="234"/>
      <c r="AX49" s="235"/>
      <c r="AY49" s="234"/>
      <c r="AZ49" s="234"/>
      <c r="BA49" s="235"/>
      <c r="BB49" s="451"/>
      <c r="BD49" s="200"/>
      <c r="BE49" s="200"/>
      <c r="BF49" s="201"/>
      <c r="BG49" s="200"/>
      <c r="BH49" s="200"/>
      <c r="BI49" s="201"/>
      <c r="BJ49" s="461"/>
      <c r="BZ49" s="200"/>
      <c r="CA49" s="259"/>
    </row>
    <row r="50" spans="10:79" ht="13.5" customHeight="1">
      <c r="J50" s="260"/>
      <c r="S50" s="453"/>
      <c r="AA50" s="453"/>
      <c r="AI50" s="475"/>
      <c r="AJ50" s="475"/>
      <c r="AQ50" s="305"/>
      <c r="AR50" s="236"/>
      <c r="AS50" s="236"/>
      <c r="AT50" s="306"/>
      <c r="BB50" s="465"/>
      <c r="BJ50" s="453"/>
      <c r="BZ50" s="200"/>
      <c r="CA50" s="259"/>
    </row>
    <row r="51" spans="1:87" ht="13.5" customHeight="1">
      <c r="A51" s="523" t="s">
        <v>26</v>
      </c>
      <c r="C51" s="240"/>
      <c r="D51" s="240"/>
      <c r="E51" s="240"/>
      <c r="F51" s="240"/>
      <c r="G51" s="240"/>
      <c r="H51" s="240"/>
      <c r="I51" s="240"/>
      <c r="J51" s="303"/>
      <c r="K51" s="272" t="s">
        <v>59</v>
      </c>
      <c r="L51" s="272"/>
      <c r="M51" s="273"/>
      <c r="N51" s="274"/>
      <c r="O51" s="274"/>
      <c r="P51" s="275"/>
      <c r="Q51" s="276"/>
      <c r="R51" s="307"/>
      <c r="S51" s="453"/>
      <c r="AA51" s="453"/>
      <c r="AI51" s="475"/>
      <c r="AJ51" s="475"/>
      <c r="AQ51" s="305"/>
      <c r="AR51" s="248"/>
      <c r="AS51" s="248"/>
      <c r="AT51" s="308"/>
      <c r="BB51" s="465"/>
      <c r="BJ51" s="453"/>
      <c r="BS51" s="309"/>
      <c r="BT51" s="272" t="s">
        <v>59</v>
      </c>
      <c r="BU51" s="272"/>
      <c r="BV51" s="273"/>
      <c r="BW51" s="274"/>
      <c r="BX51" s="274"/>
      <c r="BY51" s="275"/>
      <c r="BZ51" s="276"/>
      <c r="CA51" s="283"/>
      <c r="CB51" s="240"/>
      <c r="CC51" s="240"/>
      <c r="CD51" s="240"/>
      <c r="CE51" s="240"/>
      <c r="CF51" s="240"/>
      <c r="CG51" s="240"/>
      <c r="CH51" s="240"/>
      <c r="CI51" s="564" t="s">
        <v>13</v>
      </c>
    </row>
    <row r="52" spans="1:87" ht="13.5" customHeight="1">
      <c r="A52" s="567"/>
      <c r="C52" s="252"/>
      <c r="D52" s="252"/>
      <c r="E52" s="252"/>
      <c r="F52" s="252"/>
      <c r="G52" s="252"/>
      <c r="H52" s="252"/>
      <c r="I52" s="252"/>
      <c r="J52" s="260"/>
      <c r="S52" s="453"/>
      <c r="AA52" s="453"/>
      <c r="AI52" s="475"/>
      <c r="AJ52" s="475"/>
      <c r="AQ52" s="305"/>
      <c r="AR52" s="236"/>
      <c r="AS52" s="236"/>
      <c r="AT52" s="306"/>
      <c r="BB52" s="465"/>
      <c r="BJ52" s="453"/>
      <c r="BZ52" s="200"/>
      <c r="CA52" s="286"/>
      <c r="CB52" s="258"/>
      <c r="CC52" s="258"/>
      <c r="CD52" s="258"/>
      <c r="CE52" s="258"/>
      <c r="CF52" s="258"/>
      <c r="CG52" s="258"/>
      <c r="CH52" s="258"/>
      <c r="CI52" s="565"/>
    </row>
    <row r="53" spans="1:87" ht="13.5" customHeight="1">
      <c r="A53" s="567"/>
      <c r="C53" s="252"/>
      <c r="D53" s="252"/>
      <c r="E53" s="252"/>
      <c r="F53" s="252"/>
      <c r="G53" s="252"/>
      <c r="H53" s="252"/>
      <c r="I53" s="252"/>
      <c r="J53" s="260"/>
      <c r="S53" s="453"/>
      <c r="AA53" s="453"/>
      <c r="AI53" s="475"/>
      <c r="AJ53" s="475"/>
      <c r="AQ53" s="305"/>
      <c r="AR53" s="248"/>
      <c r="AS53" s="248"/>
      <c r="AT53" s="308"/>
      <c r="BB53" s="465"/>
      <c r="BJ53" s="453"/>
      <c r="BZ53" s="200"/>
      <c r="CA53" s="287"/>
      <c r="CB53" s="258"/>
      <c r="CC53" s="258"/>
      <c r="CD53" s="258"/>
      <c r="CE53" s="258"/>
      <c r="CF53" s="258"/>
      <c r="CG53" s="258"/>
      <c r="CH53" s="258"/>
      <c r="CI53" s="565"/>
    </row>
    <row r="54" spans="1:87" ht="13.5" customHeight="1">
      <c r="A54" s="567"/>
      <c r="J54" s="260"/>
      <c r="S54" s="453"/>
      <c r="AA54" s="453"/>
      <c r="AI54" s="455"/>
      <c r="AJ54" s="455"/>
      <c r="AK54" s="225"/>
      <c r="AL54" s="224"/>
      <c r="AM54" s="224"/>
      <c r="AN54" s="225"/>
      <c r="AO54" s="224"/>
      <c r="AP54" s="226"/>
      <c r="AQ54" s="227"/>
      <c r="AT54" s="228"/>
      <c r="AU54" s="226"/>
      <c r="AV54" s="224"/>
      <c r="AW54" s="224"/>
      <c r="AX54" s="225"/>
      <c r="AY54" s="224"/>
      <c r="AZ54" s="224"/>
      <c r="BA54" s="225"/>
      <c r="BB54" s="452"/>
      <c r="BJ54" s="453"/>
      <c r="BZ54" s="200"/>
      <c r="CA54" s="259"/>
      <c r="CH54" s="200"/>
      <c r="CI54" s="565"/>
    </row>
    <row r="55" spans="1:87" ht="13.5" customHeight="1">
      <c r="A55" s="567"/>
      <c r="J55" s="260"/>
      <c r="S55" s="453"/>
      <c r="AA55" s="453"/>
      <c r="AH55" s="200"/>
      <c r="AI55" s="474"/>
      <c r="AJ55" s="474"/>
      <c r="AK55" s="230"/>
      <c r="AL55" s="229"/>
      <c r="AM55" s="229"/>
      <c r="AN55" s="230"/>
      <c r="AO55" s="229"/>
      <c r="AP55" s="231"/>
      <c r="AQ55" s="232"/>
      <c r="AR55" s="205"/>
      <c r="AS55" s="205"/>
      <c r="AT55" s="233"/>
      <c r="AU55" s="231"/>
      <c r="AV55" s="234"/>
      <c r="AW55" s="234"/>
      <c r="AX55" s="235"/>
      <c r="AY55" s="234"/>
      <c r="AZ55" s="234"/>
      <c r="BA55" s="235"/>
      <c r="BB55" s="451"/>
      <c r="BC55" s="200"/>
      <c r="BJ55" s="453"/>
      <c r="BZ55" s="200"/>
      <c r="CA55" s="259"/>
      <c r="CH55" s="200"/>
      <c r="CI55" s="565"/>
    </row>
    <row r="56" spans="1:87" ht="13.5" customHeight="1">
      <c r="A56" s="567"/>
      <c r="J56" s="260"/>
      <c r="S56" s="453"/>
      <c r="AA56" s="453"/>
      <c r="AI56" s="471"/>
      <c r="AJ56" s="471"/>
      <c r="AK56" s="232"/>
      <c r="AL56" s="233"/>
      <c r="AM56" s="233"/>
      <c r="AN56" s="232"/>
      <c r="AO56" s="233"/>
      <c r="AP56" s="233"/>
      <c r="AQ56" s="232"/>
      <c r="AR56" s="236"/>
      <c r="AS56" s="236"/>
      <c r="AT56" s="231"/>
      <c r="AU56" s="237"/>
      <c r="AV56" s="238"/>
      <c r="AW56" s="238"/>
      <c r="AX56" s="239"/>
      <c r="AY56" s="238"/>
      <c r="AZ56" s="238"/>
      <c r="BA56" s="239"/>
      <c r="BB56" s="464"/>
      <c r="BJ56" s="453"/>
      <c r="BZ56" s="200"/>
      <c r="CA56" s="259"/>
      <c r="CH56" s="200"/>
      <c r="CI56" s="565"/>
    </row>
    <row r="57" spans="1:87" ht="13.5" customHeight="1">
      <c r="A57" s="567"/>
      <c r="J57" s="260"/>
      <c r="S57" s="453"/>
      <c r="AA57" s="459"/>
      <c r="AB57" s="240"/>
      <c r="AC57" s="241"/>
      <c r="AD57" s="240"/>
      <c r="AE57" s="240"/>
      <c r="AF57" s="241"/>
      <c r="AG57" s="240"/>
      <c r="AH57" s="242"/>
      <c r="AI57" s="646">
        <v>15</v>
      </c>
      <c r="AJ57" s="646"/>
      <c r="AK57" s="243"/>
      <c r="AL57" s="244"/>
      <c r="AM57" s="244"/>
      <c r="AN57" s="245"/>
      <c r="AO57" s="246"/>
      <c r="AP57" s="247"/>
      <c r="AQ57" s="232"/>
      <c r="AR57" s="248"/>
      <c r="AS57" s="248"/>
      <c r="AT57" s="233"/>
      <c r="AU57" s="249"/>
      <c r="AV57" s="250"/>
      <c r="AW57" s="250"/>
      <c r="AX57" s="243"/>
      <c r="AY57" s="244"/>
      <c r="AZ57" s="244"/>
      <c r="BA57" s="245"/>
      <c r="BB57" s="578">
        <v>3</v>
      </c>
      <c r="BC57" s="242"/>
      <c r="BD57" s="240"/>
      <c r="BE57" s="240"/>
      <c r="BF57" s="241"/>
      <c r="BG57" s="240"/>
      <c r="BH57" s="240"/>
      <c r="BI57" s="241"/>
      <c r="BJ57" s="459"/>
      <c r="BZ57" s="200"/>
      <c r="CA57" s="259"/>
      <c r="CH57" s="200"/>
      <c r="CI57" s="565"/>
    </row>
    <row r="58" spans="1:87" ht="13.5" customHeight="1">
      <c r="A58" s="567"/>
      <c r="J58" s="260"/>
      <c r="S58" s="453"/>
      <c r="Z58" s="260"/>
      <c r="AA58" s="469"/>
      <c r="AB58" s="252"/>
      <c r="AC58" s="253"/>
      <c r="AD58" s="252"/>
      <c r="AE58" s="252"/>
      <c r="AF58" s="253"/>
      <c r="AG58" s="252"/>
      <c r="AH58" s="200"/>
      <c r="AI58" s="467"/>
      <c r="AJ58" s="467"/>
      <c r="AK58" s="232"/>
      <c r="AL58" s="233"/>
      <c r="AM58" s="233"/>
      <c r="AN58" s="232"/>
      <c r="AO58" s="233"/>
      <c r="AP58" s="233"/>
      <c r="AQ58" s="232"/>
      <c r="AR58" s="225"/>
      <c r="AS58" s="225"/>
      <c r="AT58" s="224"/>
      <c r="AU58" s="255"/>
      <c r="AV58" s="256"/>
      <c r="AW58" s="256"/>
      <c r="AX58" s="257"/>
      <c r="AY58" s="256"/>
      <c r="AZ58" s="256"/>
      <c r="BA58" s="257"/>
      <c r="BB58" s="454"/>
      <c r="BC58" s="254"/>
      <c r="BD58" s="258"/>
      <c r="BE58" s="258"/>
      <c r="BF58" s="213"/>
      <c r="BG58" s="258"/>
      <c r="BH58" s="258"/>
      <c r="BI58" s="213"/>
      <c r="BJ58" s="460"/>
      <c r="BK58" s="259"/>
      <c r="BZ58" s="200"/>
      <c r="CA58" s="259"/>
      <c r="CH58" s="200"/>
      <c r="CI58" s="565"/>
    </row>
    <row r="59" spans="1:87" ht="13.5" customHeight="1">
      <c r="A59" s="567"/>
      <c r="J59" s="260"/>
      <c r="S59" s="453"/>
      <c r="Z59" s="260"/>
      <c r="AA59" s="469"/>
      <c r="AB59" s="252"/>
      <c r="AC59" s="253"/>
      <c r="AD59" s="252"/>
      <c r="AE59" s="252"/>
      <c r="AF59" s="253"/>
      <c r="AG59" s="252"/>
      <c r="AH59" s="200"/>
      <c r="AI59" s="476"/>
      <c r="AJ59" s="476"/>
      <c r="AK59" s="268"/>
      <c r="AL59" s="231"/>
      <c r="AM59" s="231"/>
      <c r="AN59" s="268"/>
      <c r="AO59" s="231"/>
      <c r="AP59" s="231"/>
      <c r="AQ59" s="232"/>
      <c r="AR59" s="235"/>
      <c r="AS59" s="235"/>
      <c r="AT59" s="234"/>
      <c r="AU59" s="268"/>
      <c r="AV59" s="261"/>
      <c r="AW59" s="256"/>
      <c r="AX59" s="257"/>
      <c r="AY59" s="256"/>
      <c r="AZ59" s="256"/>
      <c r="BA59" s="257"/>
      <c r="BB59" s="454"/>
      <c r="BC59" s="263"/>
      <c r="BD59" s="258"/>
      <c r="BE59" s="258"/>
      <c r="BF59" s="213"/>
      <c r="BG59" s="258"/>
      <c r="BH59" s="258"/>
      <c r="BI59" s="213"/>
      <c r="BJ59" s="460"/>
      <c r="BK59" s="259"/>
      <c r="BZ59" s="200"/>
      <c r="CA59" s="259"/>
      <c r="CH59" s="200"/>
      <c r="CI59" s="565"/>
    </row>
    <row r="60" spans="1:87" ht="13.5" customHeight="1">
      <c r="A60" s="567"/>
      <c r="J60" s="260"/>
      <c r="S60" s="453"/>
      <c r="Z60" s="260"/>
      <c r="AA60" s="453"/>
      <c r="AH60" s="200"/>
      <c r="AI60" s="455"/>
      <c r="AJ60" s="455"/>
      <c r="AK60" s="225"/>
      <c r="AL60" s="224"/>
      <c r="AM60" s="224"/>
      <c r="AN60" s="225"/>
      <c r="AO60" s="224"/>
      <c r="AP60" s="226"/>
      <c r="AQ60" s="232"/>
      <c r="AR60" s="245"/>
      <c r="AS60" s="245"/>
      <c r="AT60" s="246"/>
      <c r="AU60" s="226"/>
      <c r="AV60" s="224"/>
      <c r="AW60" s="224"/>
      <c r="AX60" s="225"/>
      <c r="AY60" s="224"/>
      <c r="AZ60" s="224"/>
      <c r="BA60" s="225"/>
      <c r="BB60" s="455"/>
      <c r="BC60" s="200"/>
      <c r="BJ60" s="461"/>
      <c r="BK60" s="259"/>
      <c r="BZ60" s="200"/>
      <c r="CA60" s="259"/>
      <c r="CH60" s="200"/>
      <c r="CI60" s="565"/>
    </row>
    <row r="61" spans="1:87" ht="13.5" customHeight="1">
      <c r="A61" s="567"/>
      <c r="J61" s="260"/>
      <c r="S61" s="453"/>
      <c r="Z61" s="260"/>
      <c r="AA61" s="453"/>
      <c r="AH61" s="285"/>
      <c r="AI61" s="468"/>
      <c r="AJ61" s="468"/>
      <c r="AK61" s="230"/>
      <c r="AL61" s="229"/>
      <c r="AM61" s="229"/>
      <c r="AN61" s="230"/>
      <c r="AO61" s="229"/>
      <c r="AP61" s="228"/>
      <c r="AQ61" s="232"/>
      <c r="AR61" s="266"/>
      <c r="AS61" s="266"/>
      <c r="AT61" s="267"/>
      <c r="AU61" s="268"/>
      <c r="AV61" s="234"/>
      <c r="AW61" s="234"/>
      <c r="AX61" s="235"/>
      <c r="AY61" s="234"/>
      <c r="AZ61" s="234"/>
      <c r="BA61" s="235"/>
      <c r="BB61" s="456"/>
      <c r="BC61" s="200"/>
      <c r="BJ61" s="461"/>
      <c r="BK61" s="259"/>
      <c r="BZ61" s="200"/>
      <c r="CA61" s="259"/>
      <c r="CH61" s="200"/>
      <c r="CI61" s="565"/>
    </row>
    <row r="62" spans="1:87" ht="13.5" customHeight="1">
      <c r="A62" s="567"/>
      <c r="J62" s="260"/>
      <c r="S62" s="453"/>
      <c r="Z62" s="269"/>
      <c r="AA62" s="453"/>
      <c r="AH62" s="285"/>
      <c r="AI62" s="467"/>
      <c r="AJ62" s="467"/>
      <c r="AK62" s="232"/>
      <c r="AL62" s="233"/>
      <c r="AM62" s="233"/>
      <c r="AN62" s="232"/>
      <c r="AO62" s="233"/>
      <c r="AP62" s="233"/>
      <c r="AQ62" s="232"/>
      <c r="AR62" s="266"/>
      <c r="AS62" s="266"/>
      <c r="AT62" s="262"/>
      <c r="AU62" s="237"/>
      <c r="AV62" s="234"/>
      <c r="AW62" s="234"/>
      <c r="AX62" s="235"/>
      <c r="AY62" s="234"/>
      <c r="AZ62" s="234"/>
      <c r="BA62" s="235"/>
      <c r="BB62" s="456"/>
      <c r="BC62" s="200"/>
      <c r="BJ62" s="461"/>
      <c r="BK62" s="270"/>
      <c r="BZ62" s="200"/>
      <c r="CA62" s="259"/>
      <c r="CH62" s="200"/>
      <c r="CI62" s="565"/>
    </row>
    <row r="63" spans="1:87" ht="13.5" customHeight="1">
      <c r="A63" s="567"/>
      <c r="J63" s="260"/>
      <c r="S63" s="459"/>
      <c r="T63" s="240"/>
      <c r="U63" s="241"/>
      <c r="V63" s="240"/>
      <c r="W63" s="240"/>
      <c r="X63" s="241"/>
      <c r="Y63" s="240"/>
      <c r="Z63" s="303"/>
      <c r="AA63" s="470" t="s">
        <v>59</v>
      </c>
      <c r="AB63" s="272"/>
      <c r="AC63" s="273"/>
      <c r="AD63" s="274"/>
      <c r="AE63" s="274"/>
      <c r="AF63" s="275"/>
      <c r="AG63" s="276"/>
      <c r="AH63" s="277"/>
      <c r="AI63" s="453"/>
      <c r="AJ63" s="453"/>
      <c r="AQ63" s="232"/>
      <c r="AR63" s="235"/>
      <c r="AS63" s="235"/>
      <c r="AT63" s="234"/>
      <c r="AU63" s="267"/>
      <c r="AV63" s="310"/>
      <c r="AW63" s="310"/>
      <c r="AX63" s="311"/>
      <c r="AY63" s="312"/>
      <c r="AZ63" s="312"/>
      <c r="BA63" s="311"/>
      <c r="BB63" s="466"/>
      <c r="BC63" s="282"/>
      <c r="BD63" s="272" t="s">
        <v>59</v>
      </c>
      <c r="BE63" s="272"/>
      <c r="BF63" s="273"/>
      <c r="BG63" s="274"/>
      <c r="BH63" s="274"/>
      <c r="BI63" s="275"/>
      <c r="BJ63" s="576" t="s">
        <v>87</v>
      </c>
      <c r="BK63" s="283"/>
      <c r="BL63" s="240"/>
      <c r="BM63" s="240"/>
      <c r="BN63" s="241"/>
      <c r="BO63" s="240"/>
      <c r="BP63" s="240"/>
      <c r="BQ63" s="241"/>
      <c r="BR63" s="240"/>
      <c r="CA63" s="259"/>
      <c r="CH63" s="200"/>
      <c r="CI63" s="565"/>
    </row>
    <row r="64" spans="1:87" ht="13.5" customHeight="1">
      <c r="A64" s="567"/>
      <c r="J64" s="260"/>
      <c r="R64" s="260"/>
      <c r="S64" s="469"/>
      <c r="T64" s="252"/>
      <c r="U64" s="253"/>
      <c r="V64" s="252"/>
      <c r="W64" s="252"/>
      <c r="X64" s="253"/>
      <c r="Y64" s="252"/>
      <c r="Z64" s="260"/>
      <c r="AA64" s="577" t="s">
        <v>113</v>
      </c>
      <c r="AH64" s="285"/>
      <c r="AI64" s="453"/>
      <c r="AJ64" s="453"/>
      <c r="AQ64" s="232"/>
      <c r="AR64" s="225"/>
      <c r="AS64" s="225"/>
      <c r="AT64" s="224"/>
      <c r="AU64" s="285"/>
      <c r="AV64" s="221"/>
      <c r="AW64" s="221"/>
      <c r="AX64" s="222"/>
      <c r="AY64" s="221"/>
      <c r="AZ64" s="221"/>
      <c r="BA64" s="222"/>
      <c r="BB64" s="458"/>
      <c r="BJ64" s="461"/>
      <c r="BK64" s="286"/>
      <c r="BL64" s="258"/>
      <c r="BM64" s="258"/>
      <c r="BN64" s="213"/>
      <c r="BO64" s="258"/>
      <c r="BP64" s="258"/>
      <c r="BQ64" s="213"/>
      <c r="BR64" s="258"/>
      <c r="BS64" s="259"/>
      <c r="CA64" s="259"/>
      <c r="CH64" s="200"/>
      <c r="CI64" s="565"/>
    </row>
    <row r="65" spans="1:87" ht="13.5" customHeight="1">
      <c r="A65" s="567"/>
      <c r="J65" s="260"/>
      <c r="R65" s="260"/>
      <c r="S65" s="469"/>
      <c r="T65" s="252"/>
      <c r="U65" s="253"/>
      <c r="V65" s="252"/>
      <c r="W65" s="252"/>
      <c r="X65" s="253"/>
      <c r="Y65" s="252"/>
      <c r="Z65" s="260"/>
      <c r="AA65" s="453"/>
      <c r="AI65" s="453"/>
      <c r="AJ65" s="453"/>
      <c r="AP65" s="313"/>
      <c r="AQ65" s="232"/>
      <c r="AR65" s="235"/>
      <c r="AS65" s="235"/>
      <c r="AT65" s="234"/>
      <c r="AV65" s="220"/>
      <c r="AW65" s="221"/>
      <c r="AX65" s="222"/>
      <c r="AY65" s="221"/>
      <c r="AZ65" s="221"/>
      <c r="BA65" s="222"/>
      <c r="BB65" s="458"/>
      <c r="BJ65" s="461"/>
      <c r="BK65" s="287"/>
      <c r="BL65" s="258"/>
      <c r="BM65" s="258"/>
      <c r="BN65" s="213"/>
      <c r="BO65" s="258"/>
      <c r="BP65" s="258"/>
      <c r="BQ65" s="213"/>
      <c r="BR65" s="258"/>
      <c r="BS65" s="259"/>
      <c r="CA65" s="259"/>
      <c r="CH65" s="200"/>
      <c r="CI65" s="565"/>
    </row>
    <row r="66" spans="1:87" ht="13.5" customHeight="1">
      <c r="A66" s="567"/>
      <c r="J66" s="260"/>
      <c r="K66" s="217"/>
      <c r="L66" s="217"/>
      <c r="M66" s="218"/>
      <c r="N66" s="217"/>
      <c r="O66" s="217"/>
      <c r="P66" s="218"/>
      <c r="Q66" s="217"/>
      <c r="R66" s="260"/>
      <c r="S66" s="453"/>
      <c r="X66" s="201"/>
      <c r="Z66" s="260"/>
      <c r="AA66" s="453"/>
      <c r="AI66" s="608"/>
      <c r="AJ66" s="608"/>
      <c r="AK66" s="236"/>
      <c r="AL66" s="366"/>
      <c r="AM66" s="366"/>
      <c r="AN66" s="236"/>
      <c r="AO66" s="366"/>
      <c r="AP66" s="403"/>
      <c r="AQ66" s="646"/>
      <c r="AR66" s="646"/>
      <c r="AS66" s="656">
        <v>11</v>
      </c>
      <c r="AT66" s="656"/>
      <c r="AU66" s="242"/>
      <c r="AV66" s="240"/>
      <c r="AW66" s="240"/>
      <c r="AX66" s="241"/>
      <c r="AY66" s="240"/>
      <c r="AZ66" s="240"/>
      <c r="BA66" s="241"/>
      <c r="BB66" s="459"/>
      <c r="BJ66" s="461"/>
      <c r="BK66" s="259"/>
      <c r="BR66" s="200"/>
      <c r="BS66" s="259"/>
      <c r="CA66" s="259"/>
      <c r="CH66" s="200"/>
      <c r="CI66" s="565"/>
    </row>
    <row r="67" spans="1:87" ht="13.5" customHeight="1">
      <c r="A67" s="567"/>
      <c r="J67" s="260"/>
      <c r="K67" s="217"/>
      <c r="L67" s="217"/>
      <c r="M67" s="218"/>
      <c r="N67" s="217"/>
      <c r="O67" s="217"/>
      <c r="P67" s="218"/>
      <c r="Q67" s="217"/>
      <c r="R67" s="260"/>
      <c r="S67" s="453"/>
      <c r="X67" s="201"/>
      <c r="Z67" s="260"/>
      <c r="AA67" s="453"/>
      <c r="AH67" s="200"/>
      <c r="AI67" s="469"/>
      <c r="AJ67" s="469"/>
      <c r="AK67" s="253"/>
      <c r="AL67" s="252"/>
      <c r="AM67" s="252"/>
      <c r="AN67" s="253"/>
      <c r="AO67" s="252"/>
      <c r="AP67" s="200"/>
      <c r="AQ67" s="582"/>
      <c r="AR67" s="583"/>
      <c r="AS67" s="583"/>
      <c r="AT67" s="590"/>
      <c r="AU67" s="254"/>
      <c r="AV67" s="258"/>
      <c r="AW67" s="258"/>
      <c r="AX67" s="213"/>
      <c r="AY67" s="258"/>
      <c r="AZ67" s="258"/>
      <c r="BA67" s="213"/>
      <c r="BB67" s="460"/>
      <c r="BC67" s="259"/>
      <c r="BJ67" s="461"/>
      <c r="BK67" s="259"/>
      <c r="BR67" s="200"/>
      <c r="BS67" s="259"/>
      <c r="CA67" s="259"/>
      <c r="CH67" s="200"/>
      <c r="CI67" s="565"/>
    </row>
    <row r="68" spans="1:87" ht="13.5" customHeight="1">
      <c r="A68" s="567"/>
      <c r="J68" s="260"/>
      <c r="R68" s="260"/>
      <c r="S68" s="453"/>
      <c r="X68" s="201"/>
      <c r="Z68" s="260"/>
      <c r="AA68" s="453"/>
      <c r="AH68" s="200"/>
      <c r="AI68" s="461"/>
      <c r="AJ68" s="461"/>
      <c r="AK68" s="201"/>
      <c r="AL68" s="200"/>
      <c r="AM68" s="200"/>
      <c r="AN68" s="201"/>
      <c r="AO68" s="200"/>
      <c r="AP68" s="200"/>
      <c r="AQ68" s="582"/>
      <c r="AR68" s="583"/>
      <c r="AS68" s="583"/>
      <c r="AT68" s="591"/>
      <c r="AU68" s="263"/>
      <c r="AV68" s="258"/>
      <c r="AW68" s="258"/>
      <c r="AX68" s="213"/>
      <c r="AY68" s="258"/>
      <c r="AZ68" s="258"/>
      <c r="BA68" s="213"/>
      <c r="BB68" s="460"/>
      <c r="BC68" s="259"/>
      <c r="BD68" s="289"/>
      <c r="BE68" s="289"/>
      <c r="BF68" s="290"/>
      <c r="BG68" s="289"/>
      <c r="BH68" s="289"/>
      <c r="BI68" s="290"/>
      <c r="BJ68" s="461"/>
      <c r="BK68" s="259"/>
      <c r="BR68" s="200"/>
      <c r="BS68" s="259"/>
      <c r="CA68" s="259"/>
      <c r="CH68" s="200"/>
      <c r="CI68" s="565"/>
    </row>
    <row r="69" spans="1:87" ht="13.5" customHeight="1">
      <c r="A69" s="567"/>
      <c r="J69" s="260"/>
      <c r="R69" s="260"/>
      <c r="S69" s="453"/>
      <c r="X69" s="201"/>
      <c r="Z69" s="260"/>
      <c r="AA69" s="459"/>
      <c r="AB69" s="240"/>
      <c r="AC69" s="241"/>
      <c r="AD69" s="240"/>
      <c r="AE69" s="240"/>
      <c r="AF69" s="241"/>
      <c r="AG69" s="240"/>
      <c r="AH69" s="242"/>
      <c r="AI69" s="646">
        <v>18</v>
      </c>
      <c r="AJ69" s="646"/>
      <c r="AK69" s="607"/>
      <c r="AL69" s="274"/>
      <c r="AM69" s="274"/>
      <c r="AN69" s="275"/>
      <c r="AO69" s="609"/>
      <c r="AP69" s="610"/>
      <c r="AQ69" s="582"/>
      <c r="AR69" s="584"/>
      <c r="AS69" s="584"/>
      <c r="AT69" s="592"/>
      <c r="AU69" s="277"/>
      <c r="AV69" s="272" t="s">
        <v>59</v>
      </c>
      <c r="AW69" s="272"/>
      <c r="AX69" s="273"/>
      <c r="AY69" s="274"/>
      <c r="AZ69" s="274"/>
      <c r="BA69" s="275"/>
      <c r="BB69" s="576" t="s">
        <v>99</v>
      </c>
      <c r="BC69" s="283"/>
      <c r="BD69" s="240"/>
      <c r="BE69" s="240"/>
      <c r="BF69" s="241"/>
      <c r="BG69" s="240"/>
      <c r="BH69" s="240"/>
      <c r="BI69" s="241"/>
      <c r="BJ69" s="459"/>
      <c r="BK69" s="259"/>
      <c r="BR69" s="200"/>
      <c r="BS69" s="259"/>
      <c r="CA69" s="259"/>
      <c r="CH69" s="200"/>
      <c r="CI69" s="565"/>
    </row>
    <row r="70" spans="1:87" ht="13.5" customHeight="1">
      <c r="A70" s="567"/>
      <c r="J70" s="260"/>
      <c r="R70" s="260"/>
      <c r="S70" s="453"/>
      <c r="X70" s="201"/>
      <c r="Y70" s="254"/>
      <c r="AA70" s="478"/>
      <c r="AB70" s="293"/>
      <c r="AC70" s="294"/>
      <c r="AD70" s="293"/>
      <c r="AE70" s="293"/>
      <c r="AF70" s="294"/>
      <c r="AG70" s="293"/>
      <c r="AH70" s="405"/>
      <c r="AI70" s="623"/>
      <c r="AJ70" s="461"/>
      <c r="AK70" s="201"/>
      <c r="AL70" s="200"/>
      <c r="AM70" s="200"/>
      <c r="AN70" s="201"/>
      <c r="AO70" s="200"/>
      <c r="AP70" s="200"/>
      <c r="AQ70" s="585"/>
      <c r="AR70" s="586"/>
      <c r="AS70" s="586"/>
      <c r="AT70" s="593"/>
      <c r="AU70" s="265"/>
      <c r="AV70" s="217"/>
      <c r="AW70" s="217"/>
      <c r="AX70" s="218"/>
      <c r="AY70" s="217"/>
      <c r="AZ70" s="217"/>
      <c r="BA70" s="218"/>
      <c r="BB70" s="598"/>
      <c r="BC70" s="270"/>
      <c r="BD70" s="295"/>
      <c r="BE70" s="295"/>
      <c r="BF70" s="296"/>
      <c r="BG70" s="295"/>
      <c r="BH70" s="295"/>
      <c r="BI70" s="296"/>
      <c r="BJ70" s="463"/>
      <c r="BK70" s="265"/>
      <c r="BL70" s="217"/>
      <c r="BM70" s="217"/>
      <c r="BN70" s="218"/>
      <c r="BO70" s="217"/>
      <c r="BP70" s="217"/>
      <c r="BQ70" s="218"/>
      <c r="BR70" s="254"/>
      <c r="BS70" s="259"/>
      <c r="CA70" s="259"/>
      <c r="CH70" s="200"/>
      <c r="CI70" s="565"/>
    </row>
    <row r="71" spans="1:87" ht="13.5" customHeight="1">
      <c r="A71" s="567"/>
      <c r="J71" s="260"/>
      <c r="R71" s="260"/>
      <c r="S71" s="453"/>
      <c r="X71" s="201"/>
      <c r="AA71" s="469"/>
      <c r="AB71" s="252"/>
      <c r="AC71" s="253"/>
      <c r="AD71" s="252"/>
      <c r="AE71" s="252"/>
      <c r="AF71" s="253"/>
      <c r="AG71" s="252"/>
      <c r="AH71" s="200"/>
      <c r="AI71" s="461"/>
      <c r="AJ71" s="461"/>
      <c r="AK71" s="201"/>
      <c r="AL71" s="200"/>
      <c r="AM71" s="200"/>
      <c r="AN71" s="201"/>
      <c r="AO71" s="200"/>
      <c r="AP71" s="200"/>
      <c r="AQ71" s="585"/>
      <c r="AR71" s="587"/>
      <c r="AS71" s="587"/>
      <c r="AT71" s="594"/>
      <c r="AU71" s="265"/>
      <c r="AV71" s="217"/>
      <c r="AW71" s="217"/>
      <c r="AX71" s="218"/>
      <c r="AY71" s="217"/>
      <c r="AZ71" s="217"/>
      <c r="BA71" s="218"/>
      <c r="BB71" s="461"/>
      <c r="BC71" s="287"/>
      <c r="BD71" s="258"/>
      <c r="BE71" s="258"/>
      <c r="BF71" s="213"/>
      <c r="BG71" s="258"/>
      <c r="BH71" s="258"/>
      <c r="BI71" s="213"/>
      <c r="BJ71" s="460"/>
      <c r="BS71" s="259"/>
      <c r="CA71" s="259"/>
      <c r="CH71" s="200"/>
      <c r="CI71" s="565"/>
    </row>
    <row r="72" spans="1:87" ht="13.5" customHeight="1">
      <c r="A72" s="567"/>
      <c r="J72" s="260"/>
      <c r="R72" s="260"/>
      <c r="S72" s="453"/>
      <c r="X72" s="201"/>
      <c r="AA72" s="453"/>
      <c r="AH72" s="200"/>
      <c r="AI72" s="608"/>
      <c r="AJ72" s="480"/>
      <c r="AK72" s="612"/>
      <c r="AL72" s="220"/>
      <c r="AM72" s="220"/>
      <c r="AN72" s="612"/>
      <c r="AO72" s="223"/>
      <c r="AP72" s="403"/>
      <c r="AQ72" s="646"/>
      <c r="AR72" s="646"/>
      <c r="AS72" s="595"/>
      <c r="AT72" s="596">
        <v>6</v>
      </c>
      <c r="AU72" s="242"/>
      <c r="AV72" s="240"/>
      <c r="AW72" s="240"/>
      <c r="AX72" s="241"/>
      <c r="AY72" s="240"/>
      <c r="AZ72" s="240"/>
      <c r="BA72" s="241"/>
      <c r="BB72" s="462"/>
      <c r="BC72" s="259"/>
      <c r="BD72" s="297"/>
      <c r="BE72" s="297"/>
      <c r="BF72" s="219"/>
      <c r="BG72" s="297"/>
      <c r="BH72" s="297"/>
      <c r="BI72" s="219"/>
      <c r="BJ72" s="484"/>
      <c r="BR72" s="200"/>
      <c r="BS72" s="259"/>
      <c r="CA72" s="259"/>
      <c r="CH72" s="200"/>
      <c r="CI72" s="565"/>
    </row>
    <row r="73" spans="1:87" ht="13.5" customHeight="1">
      <c r="A73" s="567"/>
      <c r="J73" s="260"/>
      <c r="Q73" s="200"/>
      <c r="R73" s="260"/>
      <c r="S73" s="453"/>
      <c r="T73" s="220"/>
      <c r="U73" s="222"/>
      <c r="V73" s="221"/>
      <c r="W73" s="221"/>
      <c r="X73" s="222"/>
      <c r="AA73" s="453"/>
      <c r="AI73" s="469"/>
      <c r="AJ73" s="469"/>
      <c r="AK73" s="253"/>
      <c r="AL73" s="252"/>
      <c r="AM73" s="252"/>
      <c r="AN73" s="253"/>
      <c r="AO73" s="252"/>
      <c r="AP73" s="200"/>
      <c r="AQ73" s="585"/>
      <c r="AR73" s="588"/>
      <c r="AS73" s="588"/>
      <c r="AT73" s="594"/>
      <c r="AU73" s="217"/>
      <c r="AV73" s="258"/>
      <c r="AW73" s="258"/>
      <c r="AX73" s="213"/>
      <c r="AY73" s="258"/>
      <c r="AZ73" s="258"/>
      <c r="BA73" s="213"/>
      <c r="BB73" s="460"/>
      <c r="BD73" s="200"/>
      <c r="BE73" s="200"/>
      <c r="BF73" s="201"/>
      <c r="BG73" s="200"/>
      <c r="BH73" s="200"/>
      <c r="BI73" s="201"/>
      <c r="BJ73" s="461"/>
      <c r="BR73" s="200"/>
      <c r="BS73" s="259"/>
      <c r="CA73" s="259"/>
      <c r="CH73" s="200"/>
      <c r="CI73" s="565"/>
    </row>
    <row r="74" spans="1:87" ht="13.5" customHeight="1">
      <c r="A74" s="567"/>
      <c r="J74" s="260"/>
      <c r="Q74" s="200"/>
      <c r="R74" s="260"/>
      <c r="S74" s="453"/>
      <c r="AA74" s="477"/>
      <c r="AI74" s="461"/>
      <c r="AJ74" s="461"/>
      <c r="AK74" s="201"/>
      <c r="AL74" s="200"/>
      <c r="AM74" s="200"/>
      <c r="AN74" s="201"/>
      <c r="AO74" s="200"/>
      <c r="AP74" s="200"/>
      <c r="AQ74" s="585"/>
      <c r="AR74" s="586"/>
      <c r="AS74" s="586"/>
      <c r="AT74" s="593"/>
      <c r="BB74" s="453"/>
      <c r="BJ74" s="453"/>
      <c r="BR74" s="200"/>
      <c r="BS74" s="259"/>
      <c r="CA74" s="259"/>
      <c r="CH74" s="200"/>
      <c r="CI74" s="565"/>
    </row>
    <row r="75" spans="1:87" ht="13.5" customHeight="1">
      <c r="A75" s="567"/>
      <c r="J75" s="260"/>
      <c r="K75" s="240"/>
      <c r="L75" s="240"/>
      <c r="M75" s="241"/>
      <c r="N75" s="240"/>
      <c r="O75" s="240"/>
      <c r="P75" s="241"/>
      <c r="Q75" s="240"/>
      <c r="R75" s="303"/>
      <c r="S75" s="470" t="s">
        <v>59</v>
      </c>
      <c r="T75" s="272"/>
      <c r="U75" s="273"/>
      <c r="V75" s="274"/>
      <c r="W75" s="274"/>
      <c r="X75" s="275"/>
      <c r="Y75" s="276"/>
      <c r="Z75" s="282"/>
      <c r="AA75" s="453"/>
      <c r="AI75" s="461"/>
      <c r="AJ75" s="461"/>
      <c r="AK75" s="201"/>
      <c r="AL75" s="200"/>
      <c r="AM75" s="200"/>
      <c r="AN75" s="201"/>
      <c r="AO75" s="200"/>
      <c r="AP75" s="200"/>
      <c r="AQ75" s="585"/>
      <c r="AR75" s="587"/>
      <c r="AS75" s="587"/>
      <c r="AT75" s="594"/>
      <c r="BB75" s="453"/>
      <c r="BJ75" s="453"/>
      <c r="BK75" s="282"/>
      <c r="BL75" s="272" t="s">
        <v>59</v>
      </c>
      <c r="BM75" s="272"/>
      <c r="BN75" s="273"/>
      <c r="BO75" s="274"/>
      <c r="BP75" s="274"/>
      <c r="BQ75" s="275"/>
      <c r="BR75" s="576" t="s">
        <v>78</v>
      </c>
      <c r="BS75" s="283"/>
      <c r="BT75" s="240"/>
      <c r="BU75" s="240"/>
      <c r="BV75" s="241"/>
      <c r="BW75" s="240"/>
      <c r="BX75" s="240"/>
      <c r="BY75" s="241"/>
      <c r="BZ75" s="240"/>
      <c r="CA75" s="259"/>
      <c r="CH75" s="200"/>
      <c r="CI75" s="565"/>
    </row>
    <row r="76" spans="1:87" ht="13.5" customHeight="1">
      <c r="A76" s="567"/>
      <c r="K76" s="293"/>
      <c r="L76" s="293"/>
      <c r="M76" s="294"/>
      <c r="N76" s="293"/>
      <c r="O76" s="293"/>
      <c r="P76" s="294"/>
      <c r="Q76" s="293"/>
      <c r="R76" s="269"/>
      <c r="S76" s="577" t="s">
        <v>108</v>
      </c>
      <c r="AA76" s="453"/>
      <c r="AI76" s="461"/>
      <c r="AJ76" s="461"/>
      <c r="AK76" s="201"/>
      <c r="AL76" s="200"/>
      <c r="AM76" s="200"/>
      <c r="AN76" s="201"/>
      <c r="AO76" s="200"/>
      <c r="AP76" s="200"/>
      <c r="AQ76" s="585"/>
      <c r="AR76" s="586"/>
      <c r="AS76" s="586"/>
      <c r="AT76" s="593"/>
      <c r="BB76" s="453"/>
      <c r="BJ76" s="453"/>
      <c r="BR76" s="200"/>
      <c r="BS76" s="270"/>
      <c r="BT76" s="258"/>
      <c r="BU76" s="258"/>
      <c r="BV76" s="213"/>
      <c r="BW76" s="258"/>
      <c r="BX76" s="258"/>
      <c r="BY76" s="213"/>
      <c r="BZ76" s="258"/>
      <c r="CH76" s="200"/>
      <c r="CI76" s="565"/>
    </row>
    <row r="77" spans="1:87" ht="13.5" customHeight="1">
      <c r="A77" s="567"/>
      <c r="K77" s="252"/>
      <c r="L77" s="252"/>
      <c r="M77" s="253"/>
      <c r="N77" s="252"/>
      <c r="O77" s="252"/>
      <c r="P77" s="253"/>
      <c r="Q77" s="506"/>
      <c r="R77" s="260"/>
      <c r="S77" s="453"/>
      <c r="AA77" s="453"/>
      <c r="AI77" s="461"/>
      <c r="AJ77" s="461"/>
      <c r="AK77" s="201"/>
      <c r="AL77" s="200"/>
      <c r="AM77" s="200"/>
      <c r="AN77" s="201"/>
      <c r="AO77" s="200"/>
      <c r="AP77" s="200"/>
      <c r="AQ77" s="585"/>
      <c r="AR77" s="587"/>
      <c r="AS77" s="587"/>
      <c r="AT77" s="594"/>
      <c r="BB77" s="453"/>
      <c r="BJ77" s="453"/>
      <c r="BR77" s="200"/>
      <c r="BS77" s="287"/>
      <c r="BT77" s="507"/>
      <c r="BU77" s="258"/>
      <c r="BV77" s="213"/>
      <c r="BW77" s="258"/>
      <c r="BX77" s="258"/>
      <c r="BY77" s="213"/>
      <c r="BZ77" s="258"/>
      <c r="CI77" s="567"/>
    </row>
    <row r="78" spans="1:87" ht="13.5" customHeight="1">
      <c r="A78" s="567"/>
      <c r="R78" s="314"/>
      <c r="S78" s="453"/>
      <c r="T78" s="221"/>
      <c r="U78" s="222"/>
      <c r="V78" s="221"/>
      <c r="W78" s="221"/>
      <c r="X78" s="222"/>
      <c r="Y78" s="221"/>
      <c r="Z78" s="223"/>
      <c r="AA78" s="453"/>
      <c r="AI78" s="608"/>
      <c r="AJ78" s="608"/>
      <c r="AK78" s="236"/>
      <c r="AL78" s="366"/>
      <c r="AM78" s="366"/>
      <c r="AN78" s="236"/>
      <c r="AO78" s="366"/>
      <c r="AP78" s="403"/>
      <c r="AQ78" s="646"/>
      <c r="AR78" s="646"/>
      <c r="AS78" s="595"/>
      <c r="AT78" s="596">
        <v>7</v>
      </c>
      <c r="AU78" s="242"/>
      <c r="AV78" s="240"/>
      <c r="AW78" s="240"/>
      <c r="AX78" s="241"/>
      <c r="AY78" s="240"/>
      <c r="AZ78" s="240"/>
      <c r="BA78" s="241"/>
      <c r="BB78" s="459"/>
      <c r="BJ78" s="453"/>
      <c r="BR78" s="200"/>
      <c r="BS78" s="315"/>
      <c r="BT78" s="316"/>
      <c r="BZ78" s="200"/>
      <c r="CA78" s="200"/>
      <c r="CB78" s="200"/>
      <c r="CH78" s="200"/>
      <c r="CI78" s="565"/>
    </row>
    <row r="79" spans="1:87" ht="13.5" customHeight="1">
      <c r="A79" s="523" t="s">
        <v>27</v>
      </c>
      <c r="C79" s="240"/>
      <c r="D79" s="240"/>
      <c r="E79" s="240"/>
      <c r="F79" s="240"/>
      <c r="G79" s="240"/>
      <c r="H79" s="240"/>
      <c r="I79" s="240"/>
      <c r="J79" s="242"/>
      <c r="K79" s="317"/>
      <c r="L79" s="317"/>
      <c r="M79" s="318"/>
      <c r="N79" s="317"/>
      <c r="O79" s="317"/>
      <c r="P79" s="318"/>
      <c r="Q79" s="317"/>
      <c r="R79" s="314"/>
      <c r="S79" s="453"/>
      <c r="T79" s="220"/>
      <c r="U79" s="222"/>
      <c r="V79" s="221"/>
      <c r="W79" s="221"/>
      <c r="X79" s="222"/>
      <c r="Y79" s="221"/>
      <c r="Z79" s="223"/>
      <c r="AA79" s="453"/>
      <c r="AH79" s="200"/>
      <c r="AI79" s="469"/>
      <c r="AJ79" s="469"/>
      <c r="AK79" s="253"/>
      <c r="AL79" s="252"/>
      <c r="AM79" s="252"/>
      <c r="AN79" s="253"/>
      <c r="AO79" s="252"/>
      <c r="AP79" s="254"/>
      <c r="AQ79" s="585"/>
      <c r="AR79" s="588"/>
      <c r="AS79" s="588"/>
      <c r="AT79" s="594"/>
      <c r="AU79" s="217"/>
      <c r="AV79" s="258"/>
      <c r="AW79" s="258"/>
      <c r="AX79" s="213"/>
      <c r="AY79" s="258"/>
      <c r="AZ79" s="258"/>
      <c r="BA79" s="213"/>
      <c r="BB79" s="460"/>
      <c r="BC79" s="259"/>
      <c r="BJ79" s="453"/>
      <c r="BR79" s="200"/>
      <c r="BS79" s="259"/>
      <c r="BT79" s="319"/>
      <c r="BU79" s="317"/>
      <c r="BV79" s="318"/>
      <c r="BW79" s="317"/>
      <c r="BX79" s="317"/>
      <c r="BY79" s="318"/>
      <c r="BZ79" s="317"/>
      <c r="CA79" s="242"/>
      <c r="CB79" s="240"/>
      <c r="CC79" s="240"/>
      <c r="CD79" s="240"/>
      <c r="CE79" s="240"/>
      <c r="CF79" s="240"/>
      <c r="CG79" s="240"/>
      <c r="CH79" s="240"/>
      <c r="CI79" s="564" t="s">
        <v>14</v>
      </c>
    </row>
    <row r="80" spans="3:86" ht="13.5" customHeight="1">
      <c r="C80" s="252"/>
      <c r="D80" s="252"/>
      <c r="E80" s="252"/>
      <c r="F80" s="252"/>
      <c r="G80" s="252"/>
      <c r="H80" s="252"/>
      <c r="I80" s="252"/>
      <c r="Q80" s="200"/>
      <c r="R80" s="260"/>
      <c r="S80" s="453"/>
      <c r="AA80" s="477"/>
      <c r="AH80" s="405"/>
      <c r="AI80" s="461"/>
      <c r="AJ80" s="461"/>
      <c r="AK80" s="201"/>
      <c r="AL80" s="200"/>
      <c r="AM80" s="200"/>
      <c r="AN80" s="201"/>
      <c r="AO80" s="200"/>
      <c r="AP80" s="200"/>
      <c r="AQ80" s="585"/>
      <c r="AR80" s="586"/>
      <c r="AS80" s="586"/>
      <c r="AT80" s="593"/>
      <c r="AU80" s="265"/>
      <c r="AV80" s="301"/>
      <c r="AW80" s="301"/>
      <c r="AX80" s="302"/>
      <c r="AY80" s="301"/>
      <c r="AZ80" s="301"/>
      <c r="BA80" s="302"/>
      <c r="BB80" s="461"/>
      <c r="BC80" s="270"/>
      <c r="BJ80" s="453"/>
      <c r="BR80" s="200"/>
      <c r="BS80" s="259"/>
      <c r="BZ80" s="200"/>
      <c r="CA80" s="254"/>
      <c r="CB80" s="258"/>
      <c r="CC80" s="258"/>
      <c r="CD80" s="258"/>
      <c r="CE80" s="258"/>
      <c r="CF80" s="258"/>
      <c r="CG80" s="258"/>
      <c r="CH80" s="258"/>
    </row>
    <row r="81" spans="3:86" ht="13.5" customHeight="1">
      <c r="C81" s="217"/>
      <c r="D81" s="217"/>
      <c r="E81" s="217"/>
      <c r="F81" s="217"/>
      <c r="G81" s="217"/>
      <c r="H81" s="217"/>
      <c r="I81" s="217"/>
      <c r="K81" s="289"/>
      <c r="L81" s="289"/>
      <c r="M81" s="290"/>
      <c r="N81" s="289"/>
      <c r="O81" s="289"/>
      <c r="P81" s="290"/>
      <c r="Q81" s="200"/>
      <c r="R81" s="260"/>
      <c r="S81" s="453"/>
      <c r="AA81" s="459"/>
      <c r="AB81" s="240"/>
      <c r="AC81" s="241"/>
      <c r="AD81" s="240"/>
      <c r="AE81" s="240"/>
      <c r="AF81" s="241"/>
      <c r="AG81" s="240"/>
      <c r="AH81" s="242"/>
      <c r="AI81" s="646">
        <v>19</v>
      </c>
      <c r="AJ81" s="646"/>
      <c r="AK81" s="607"/>
      <c r="AL81" s="274"/>
      <c r="AM81" s="274"/>
      <c r="AN81" s="275"/>
      <c r="AO81" s="609"/>
      <c r="AP81" s="610"/>
      <c r="AQ81" s="585"/>
      <c r="AR81" s="587"/>
      <c r="AS81" s="587"/>
      <c r="AT81" s="594"/>
      <c r="AU81" s="277"/>
      <c r="AV81" s="272" t="s">
        <v>59</v>
      </c>
      <c r="AW81" s="272"/>
      <c r="AX81" s="273"/>
      <c r="AY81" s="274"/>
      <c r="AZ81" s="274"/>
      <c r="BA81" s="275"/>
      <c r="BB81" s="576" t="s">
        <v>100</v>
      </c>
      <c r="BC81" s="283"/>
      <c r="BD81" s="240"/>
      <c r="BE81" s="240"/>
      <c r="BF81" s="241"/>
      <c r="BG81" s="240"/>
      <c r="BH81" s="240"/>
      <c r="BI81" s="241"/>
      <c r="BJ81" s="459"/>
      <c r="BS81" s="259"/>
      <c r="BZ81" s="200"/>
      <c r="CA81" s="200"/>
      <c r="CB81" s="200"/>
      <c r="CH81" s="200"/>
    </row>
    <row r="82" spans="18:86" ht="13.5" customHeight="1">
      <c r="R82" s="260"/>
      <c r="S82" s="453"/>
      <c r="Z82" s="260"/>
      <c r="AA82" s="469"/>
      <c r="AB82" s="252"/>
      <c r="AC82" s="253"/>
      <c r="AD82" s="252"/>
      <c r="AE82" s="252"/>
      <c r="AF82" s="253"/>
      <c r="AG82" s="252"/>
      <c r="AH82" s="200"/>
      <c r="AI82" s="622"/>
      <c r="AJ82" s="461"/>
      <c r="AK82" s="201"/>
      <c r="AL82" s="200"/>
      <c r="AM82" s="200"/>
      <c r="AN82" s="201"/>
      <c r="AO82" s="200"/>
      <c r="AP82" s="200"/>
      <c r="AQ82" s="582"/>
      <c r="AR82" s="589"/>
      <c r="AS82" s="589"/>
      <c r="AT82" s="597"/>
      <c r="AU82" s="285"/>
      <c r="AV82" s="221"/>
      <c r="AW82" s="221"/>
      <c r="AX82" s="222"/>
      <c r="AY82" s="221"/>
      <c r="AZ82" s="221"/>
      <c r="BA82" s="222"/>
      <c r="BB82" s="458"/>
      <c r="BC82" s="286"/>
      <c r="BD82" s="258"/>
      <c r="BE82" s="258"/>
      <c r="BF82" s="213"/>
      <c r="BG82" s="258"/>
      <c r="BH82" s="258"/>
      <c r="BI82" s="213"/>
      <c r="BJ82" s="460"/>
      <c r="BK82" s="259"/>
      <c r="BS82" s="259"/>
      <c r="BZ82" s="200"/>
      <c r="CA82" s="200"/>
      <c r="CB82" s="200"/>
      <c r="CH82" s="200"/>
    </row>
    <row r="83" spans="18:86" ht="13.5" customHeight="1">
      <c r="R83" s="260"/>
      <c r="S83" s="483"/>
      <c r="T83" s="217"/>
      <c r="U83" s="218"/>
      <c r="V83" s="217"/>
      <c r="W83" s="217"/>
      <c r="X83" s="218"/>
      <c r="Y83" s="217"/>
      <c r="Z83" s="251"/>
      <c r="AA83" s="469"/>
      <c r="AB83" s="252"/>
      <c r="AC83" s="253"/>
      <c r="AD83" s="252"/>
      <c r="AE83" s="252"/>
      <c r="AF83" s="253"/>
      <c r="AG83" s="252"/>
      <c r="AH83" s="200"/>
      <c r="AI83" s="484"/>
      <c r="AJ83" s="484"/>
      <c r="AK83" s="205"/>
      <c r="AL83" s="254"/>
      <c r="AM83" s="254"/>
      <c r="AN83" s="205"/>
      <c r="AO83" s="254"/>
      <c r="AP83" s="254"/>
      <c r="AQ83" s="582"/>
      <c r="AR83" s="584"/>
      <c r="AS83" s="584"/>
      <c r="AT83" s="592"/>
      <c r="AU83" s="285"/>
      <c r="AV83" s="220"/>
      <c r="AW83" s="221"/>
      <c r="AX83" s="222"/>
      <c r="AY83" s="221"/>
      <c r="AZ83" s="221"/>
      <c r="BA83" s="222"/>
      <c r="BB83" s="458"/>
      <c r="BC83" s="287"/>
      <c r="BD83" s="258"/>
      <c r="BE83" s="258"/>
      <c r="BF83" s="213"/>
      <c r="BG83" s="258"/>
      <c r="BH83" s="258"/>
      <c r="BI83" s="213"/>
      <c r="BJ83" s="460"/>
      <c r="BK83" s="259"/>
      <c r="BS83" s="259"/>
      <c r="BZ83" s="200"/>
      <c r="CA83" s="200"/>
      <c r="CB83" s="200"/>
      <c r="CH83" s="200"/>
    </row>
    <row r="84" spans="18:86" ht="13.5" customHeight="1">
      <c r="R84" s="260"/>
      <c r="S84" s="483"/>
      <c r="T84" s="217"/>
      <c r="U84" s="218"/>
      <c r="V84" s="217"/>
      <c r="W84" s="217"/>
      <c r="X84" s="218"/>
      <c r="Y84" s="217"/>
      <c r="Z84" s="251"/>
      <c r="AA84" s="453"/>
      <c r="AH84" s="200"/>
      <c r="AI84" s="608"/>
      <c r="AJ84" s="480"/>
      <c r="AK84" s="612"/>
      <c r="AL84" s="220"/>
      <c r="AM84" s="220"/>
      <c r="AN84" s="612"/>
      <c r="AO84" s="223"/>
      <c r="AP84" s="403"/>
      <c r="AQ84" s="647"/>
      <c r="AR84" s="647"/>
      <c r="AS84" s="656">
        <v>10</v>
      </c>
      <c r="AT84" s="656"/>
      <c r="AU84" s="242"/>
      <c r="AV84" s="240"/>
      <c r="AW84" s="240"/>
      <c r="AX84" s="241"/>
      <c r="AY84" s="240"/>
      <c r="AZ84" s="240"/>
      <c r="BA84" s="241"/>
      <c r="BB84" s="459"/>
      <c r="BC84" s="259"/>
      <c r="BJ84" s="461"/>
      <c r="BK84" s="259"/>
      <c r="BS84" s="259"/>
      <c r="BZ84" s="200"/>
      <c r="CA84" s="200"/>
      <c r="CB84" s="200"/>
      <c r="CH84" s="200"/>
    </row>
    <row r="85" spans="18:86" ht="13.5" customHeight="1">
      <c r="R85" s="260"/>
      <c r="S85" s="483"/>
      <c r="T85" s="220"/>
      <c r="U85" s="222"/>
      <c r="V85" s="221"/>
      <c r="W85" s="221"/>
      <c r="X85" s="222"/>
      <c r="Y85" s="221"/>
      <c r="Z85" s="320"/>
      <c r="AA85" s="453"/>
      <c r="AH85" s="285"/>
      <c r="AI85" s="469"/>
      <c r="AJ85" s="469"/>
      <c r="AK85" s="253"/>
      <c r="AL85" s="252"/>
      <c r="AM85" s="252"/>
      <c r="AN85" s="253"/>
      <c r="AO85" s="252"/>
      <c r="AQ85" s="232"/>
      <c r="AR85" s="266"/>
      <c r="AS85" s="266"/>
      <c r="AT85" s="267"/>
      <c r="AV85" s="295"/>
      <c r="AW85" s="295"/>
      <c r="AX85" s="296"/>
      <c r="AY85" s="295"/>
      <c r="AZ85" s="295"/>
      <c r="BA85" s="296"/>
      <c r="BB85" s="463"/>
      <c r="BC85" s="200"/>
      <c r="BJ85" s="461"/>
      <c r="BK85" s="259"/>
      <c r="BS85" s="259"/>
      <c r="BZ85" s="200"/>
      <c r="CA85" s="200"/>
      <c r="CB85" s="200"/>
      <c r="CH85" s="200"/>
    </row>
    <row r="86" spans="18:86" ht="13.5" customHeight="1">
      <c r="R86" s="260"/>
      <c r="S86" s="483"/>
      <c r="Z86" s="260"/>
      <c r="AA86" s="453"/>
      <c r="AH86" s="285"/>
      <c r="AI86" s="453"/>
      <c r="AJ86" s="453"/>
      <c r="AP86" s="200"/>
      <c r="AQ86" s="232"/>
      <c r="AR86" s="266"/>
      <c r="AS86" s="266"/>
      <c r="AT86" s="262"/>
      <c r="AU86" s="263"/>
      <c r="AV86" s="258"/>
      <c r="AW86" s="258"/>
      <c r="AX86" s="213"/>
      <c r="AY86" s="258"/>
      <c r="AZ86" s="258"/>
      <c r="BA86" s="213"/>
      <c r="BB86" s="460"/>
      <c r="BC86" s="200"/>
      <c r="BJ86" s="461"/>
      <c r="BK86" s="259"/>
      <c r="BS86" s="259"/>
      <c r="BZ86" s="200"/>
      <c r="CA86" s="200"/>
      <c r="CB86" s="200"/>
      <c r="CH86" s="200"/>
    </row>
    <row r="87" spans="18:86" ht="13.5" customHeight="1">
      <c r="R87" s="260"/>
      <c r="S87" s="459"/>
      <c r="T87" s="240"/>
      <c r="U87" s="241"/>
      <c r="V87" s="240"/>
      <c r="W87" s="240"/>
      <c r="X87" s="241"/>
      <c r="Y87" s="240"/>
      <c r="Z87" s="303"/>
      <c r="AA87" s="470" t="s">
        <v>59</v>
      </c>
      <c r="AB87" s="272"/>
      <c r="AC87" s="273"/>
      <c r="AD87" s="274"/>
      <c r="AE87" s="274"/>
      <c r="AF87" s="275"/>
      <c r="AG87" s="276"/>
      <c r="AH87" s="277"/>
      <c r="AI87" s="453"/>
      <c r="AJ87" s="453"/>
      <c r="AQ87" s="232"/>
      <c r="AR87" s="235"/>
      <c r="AS87" s="235"/>
      <c r="AT87" s="234"/>
      <c r="AU87" s="278"/>
      <c r="AV87" s="279"/>
      <c r="AW87" s="279"/>
      <c r="AX87" s="280"/>
      <c r="AY87" s="281"/>
      <c r="AZ87" s="281"/>
      <c r="BA87" s="280"/>
      <c r="BB87" s="457"/>
      <c r="BC87" s="282"/>
      <c r="BD87" s="272" t="s">
        <v>59</v>
      </c>
      <c r="BE87" s="272"/>
      <c r="BF87" s="273"/>
      <c r="BG87" s="274"/>
      <c r="BH87" s="274"/>
      <c r="BI87" s="275"/>
      <c r="BJ87" s="576" t="s">
        <v>86</v>
      </c>
      <c r="BK87" s="283"/>
      <c r="BL87" s="240"/>
      <c r="BM87" s="240"/>
      <c r="BN87" s="241"/>
      <c r="BO87" s="240"/>
      <c r="BP87" s="240"/>
      <c r="BQ87" s="241"/>
      <c r="BR87" s="240"/>
      <c r="BS87" s="259"/>
      <c r="BZ87" s="200"/>
      <c r="CA87" s="200"/>
      <c r="CB87" s="200"/>
      <c r="CH87" s="200"/>
    </row>
    <row r="88" spans="19:86" ht="13.5" customHeight="1" thickBot="1">
      <c r="S88" s="478"/>
      <c r="T88" s="293"/>
      <c r="U88" s="294"/>
      <c r="V88" s="293"/>
      <c r="W88" s="293"/>
      <c r="X88" s="294"/>
      <c r="Y88" s="293"/>
      <c r="Z88" s="269"/>
      <c r="AA88" s="577" t="s">
        <v>114</v>
      </c>
      <c r="AI88" s="453"/>
      <c r="AJ88" s="453"/>
      <c r="AP88" s="200"/>
      <c r="AQ88" s="232"/>
      <c r="AR88" s="225"/>
      <c r="AS88" s="225"/>
      <c r="AT88" s="224"/>
      <c r="AU88" s="285"/>
      <c r="AV88" s="221"/>
      <c r="AW88" s="221"/>
      <c r="AX88" s="222"/>
      <c r="AY88" s="221"/>
      <c r="AZ88" s="221"/>
      <c r="BA88" s="222"/>
      <c r="BB88" s="458"/>
      <c r="BJ88" s="461"/>
      <c r="BK88" s="270"/>
      <c r="BL88" s="295"/>
      <c r="BM88" s="295"/>
      <c r="BN88" s="296"/>
      <c r="BO88" s="295"/>
      <c r="BP88" s="295"/>
      <c r="BQ88" s="296"/>
      <c r="BR88" s="295"/>
      <c r="BZ88" s="200"/>
      <c r="CA88" s="200"/>
      <c r="CB88" s="200"/>
      <c r="CH88" s="200"/>
    </row>
    <row r="89" spans="19:86" ht="13.5" customHeight="1">
      <c r="S89" s="469"/>
      <c r="Z89" s="508"/>
      <c r="AA89" s="453"/>
      <c r="AI89" s="467"/>
      <c r="AJ89" s="467"/>
      <c r="AK89" s="232"/>
      <c r="AL89" s="233"/>
      <c r="AM89" s="233"/>
      <c r="AN89" s="232"/>
      <c r="AO89" s="233"/>
      <c r="AP89" s="228"/>
      <c r="AQ89" s="232"/>
      <c r="AR89" s="235"/>
      <c r="AS89" s="235"/>
      <c r="AT89" s="234"/>
      <c r="AU89" s="268"/>
      <c r="AV89" s="261"/>
      <c r="AW89" s="256"/>
      <c r="AX89" s="257"/>
      <c r="AY89" s="256"/>
      <c r="AZ89" s="256"/>
      <c r="BA89" s="257"/>
      <c r="BB89" s="454"/>
      <c r="BJ89" s="461"/>
      <c r="BK89" s="287"/>
      <c r="BL89" s="507"/>
      <c r="BM89" s="258"/>
      <c r="BN89" s="213"/>
      <c r="BO89" s="258"/>
      <c r="BP89" s="258"/>
      <c r="BQ89" s="213"/>
      <c r="BR89" s="258"/>
      <c r="BS89" s="321"/>
      <c r="BT89" s="322"/>
      <c r="BU89" s="323"/>
      <c r="BV89" s="323"/>
      <c r="BW89" s="323"/>
      <c r="BX89" s="323"/>
      <c r="BY89" s="323"/>
      <c r="BZ89" s="324"/>
      <c r="CA89" s="323"/>
      <c r="CB89" s="323"/>
      <c r="CC89" s="325"/>
      <c r="CD89" s="326"/>
      <c r="CE89" s="326"/>
      <c r="CF89" s="326"/>
      <c r="CG89" s="326"/>
      <c r="CH89" s="327"/>
    </row>
    <row r="90" spans="19:86" ht="13.5" customHeight="1">
      <c r="S90" s="483"/>
      <c r="T90" s="221"/>
      <c r="U90" s="222"/>
      <c r="V90" s="221"/>
      <c r="W90" s="221"/>
      <c r="X90" s="222"/>
      <c r="Z90" s="314"/>
      <c r="AA90" s="453"/>
      <c r="AI90" s="455"/>
      <c r="AJ90" s="455"/>
      <c r="AK90" s="225"/>
      <c r="AL90" s="224"/>
      <c r="AM90" s="224"/>
      <c r="AN90" s="225"/>
      <c r="AO90" s="224"/>
      <c r="AP90" s="226"/>
      <c r="AQ90" s="232"/>
      <c r="AR90" s="245"/>
      <c r="AS90" s="245"/>
      <c r="AT90" s="246"/>
      <c r="AU90" s="226"/>
      <c r="AV90" s="224"/>
      <c r="AW90" s="224"/>
      <c r="AX90" s="225"/>
      <c r="AY90" s="224"/>
      <c r="AZ90" s="224"/>
      <c r="BA90" s="225"/>
      <c r="BB90" s="455"/>
      <c r="BJ90" s="461"/>
      <c r="BK90" s="259"/>
      <c r="BL90" s="316"/>
      <c r="BR90" s="200"/>
      <c r="BS90" s="328" t="s">
        <v>81</v>
      </c>
      <c r="BT90" s="329"/>
      <c r="BU90" s="330"/>
      <c r="BV90" s="331"/>
      <c r="BW90" s="713"/>
      <c r="BX90" s="713"/>
      <c r="BY90" s="713"/>
      <c r="BZ90" s="713"/>
      <c r="CA90" s="713"/>
      <c r="CB90" s="713"/>
      <c r="CC90" s="713"/>
      <c r="CD90" s="713"/>
      <c r="CE90" s="713"/>
      <c r="CF90" s="713"/>
      <c r="CG90" s="713"/>
      <c r="CH90" s="714"/>
    </row>
    <row r="91" spans="19:86" ht="13.5" customHeight="1">
      <c r="S91" s="483"/>
      <c r="T91" s="220"/>
      <c r="U91" s="222"/>
      <c r="V91" s="221"/>
      <c r="W91" s="221"/>
      <c r="X91" s="222"/>
      <c r="Z91" s="314"/>
      <c r="AA91" s="453"/>
      <c r="AH91" s="200"/>
      <c r="AI91" s="468"/>
      <c r="AJ91" s="468"/>
      <c r="AK91" s="230"/>
      <c r="AL91" s="229"/>
      <c r="AM91" s="229"/>
      <c r="AN91" s="230"/>
      <c r="AO91" s="229"/>
      <c r="AP91" s="231"/>
      <c r="AQ91" s="232"/>
      <c r="AR91" s="266"/>
      <c r="AS91" s="266"/>
      <c r="AT91" s="267"/>
      <c r="AU91" s="231"/>
      <c r="AV91" s="234"/>
      <c r="AW91" s="234"/>
      <c r="AX91" s="235"/>
      <c r="AY91" s="234"/>
      <c r="AZ91" s="234"/>
      <c r="BA91" s="235"/>
      <c r="BB91" s="456"/>
      <c r="BC91" s="200"/>
      <c r="BJ91" s="461"/>
      <c r="BK91" s="259"/>
      <c r="BL91" s="316"/>
      <c r="BR91" s="200"/>
      <c r="BS91" s="328"/>
      <c r="BT91" s="329"/>
      <c r="BU91" s="330"/>
      <c r="BV91" s="332"/>
      <c r="BW91" s="332"/>
      <c r="BX91" s="332"/>
      <c r="BY91" s="332"/>
      <c r="BZ91" s="333"/>
      <c r="CA91" s="334"/>
      <c r="CB91" s="334"/>
      <c r="CC91" s="333"/>
      <c r="CD91" s="335"/>
      <c r="CE91" s="335"/>
      <c r="CF91" s="335"/>
      <c r="CG91" s="335"/>
      <c r="CH91" s="336"/>
    </row>
    <row r="92" spans="19:86" ht="13.5" customHeight="1">
      <c r="S92" s="483"/>
      <c r="Z92" s="314"/>
      <c r="AA92" s="453"/>
      <c r="AH92" s="200"/>
      <c r="AI92" s="467"/>
      <c r="AJ92" s="467"/>
      <c r="AK92" s="232"/>
      <c r="AL92" s="233"/>
      <c r="AM92" s="233"/>
      <c r="AN92" s="232"/>
      <c r="AO92" s="233"/>
      <c r="AP92" s="233"/>
      <c r="AQ92" s="232"/>
      <c r="AR92" s="266"/>
      <c r="AS92" s="266"/>
      <c r="AT92" s="262"/>
      <c r="AU92" s="237"/>
      <c r="AV92" s="234"/>
      <c r="AW92" s="234"/>
      <c r="AX92" s="235"/>
      <c r="AY92" s="234"/>
      <c r="AZ92" s="234"/>
      <c r="BA92" s="235"/>
      <c r="BB92" s="456"/>
      <c r="BC92" s="200"/>
      <c r="BD92" s="289"/>
      <c r="BE92" s="289"/>
      <c r="BF92" s="290"/>
      <c r="BG92" s="289"/>
      <c r="BH92" s="289"/>
      <c r="BI92" s="290"/>
      <c r="BJ92" s="461"/>
      <c r="BK92" s="259"/>
      <c r="BL92" s="316"/>
      <c r="BR92" s="200"/>
      <c r="BS92" s="328" t="s">
        <v>80</v>
      </c>
      <c r="BT92" s="329"/>
      <c r="BU92" s="330"/>
      <c r="BV92" s="332"/>
      <c r="BW92" s="715"/>
      <c r="BX92" s="715"/>
      <c r="BY92" s="715"/>
      <c r="BZ92" s="715"/>
      <c r="CA92" s="715"/>
      <c r="CB92" s="715"/>
      <c r="CC92" s="715"/>
      <c r="CD92" s="715"/>
      <c r="CE92" s="715"/>
      <c r="CF92" s="715"/>
      <c r="CG92" s="715"/>
      <c r="CH92" s="716"/>
    </row>
    <row r="93" spans="19:86" ht="13.5" customHeight="1">
      <c r="S93" s="483"/>
      <c r="Z93" s="314"/>
      <c r="AA93" s="481"/>
      <c r="AB93" s="240"/>
      <c r="AC93" s="241"/>
      <c r="AD93" s="240"/>
      <c r="AE93" s="240"/>
      <c r="AF93" s="241"/>
      <c r="AG93" s="240"/>
      <c r="AH93" s="242"/>
      <c r="AI93" s="646">
        <v>14</v>
      </c>
      <c r="AJ93" s="646"/>
      <c r="AK93" s="243"/>
      <c r="AL93" s="244"/>
      <c r="AM93" s="244"/>
      <c r="AN93" s="245"/>
      <c r="AO93" s="246"/>
      <c r="AP93" s="247"/>
      <c r="AQ93" s="232"/>
      <c r="AR93" s="235"/>
      <c r="AS93" s="235"/>
      <c r="AT93" s="234"/>
      <c r="AU93" s="249"/>
      <c r="AV93" s="250"/>
      <c r="AW93" s="250"/>
      <c r="AX93" s="243"/>
      <c r="AY93" s="244"/>
      <c r="AZ93" s="244"/>
      <c r="BA93" s="245"/>
      <c r="BB93" s="578">
        <v>2</v>
      </c>
      <c r="BC93" s="242"/>
      <c r="BD93" s="240"/>
      <c r="BE93" s="240"/>
      <c r="BF93" s="241"/>
      <c r="BG93" s="240"/>
      <c r="BH93" s="240"/>
      <c r="BI93" s="241"/>
      <c r="BJ93" s="459"/>
      <c r="BK93" s="259"/>
      <c r="BL93" s="316"/>
      <c r="BR93" s="200"/>
      <c r="BS93" s="338"/>
      <c r="BT93" s="329"/>
      <c r="BU93" s="330"/>
      <c r="BV93" s="330"/>
      <c r="BW93" s="330"/>
      <c r="BX93" s="330"/>
      <c r="BY93" s="330"/>
      <c r="BZ93" s="333"/>
      <c r="CA93" s="330"/>
      <c r="CB93" s="330"/>
      <c r="CC93" s="339"/>
      <c r="CD93" s="332"/>
      <c r="CE93" s="332"/>
      <c r="CF93" s="332"/>
      <c r="CG93" s="332"/>
      <c r="CH93" s="336"/>
    </row>
    <row r="94" spans="19:86" ht="13.5" customHeight="1">
      <c r="S94" s="483"/>
      <c r="Z94" s="316"/>
      <c r="AA94" s="469"/>
      <c r="AB94" s="293"/>
      <c r="AC94" s="294"/>
      <c r="AD94" s="293"/>
      <c r="AE94" s="293"/>
      <c r="AF94" s="294"/>
      <c r="AG94" s="293"/>
      <c r="AI94" s="467"/>
      <c r="AJ94" s="467"/>
      <c r="AK94" s="232"/>
      <c r="AL94" s="233"/>
      <c r="AM94" s="233"/>
      <c r="AN94" s="232"/>
      <c r="AO94" s="233"/>
      <c r="AP94" s="233"/>
      <c r="AQ94" s="232"/>
      <c r="AR94" s="236"/>
      <c r="AS94" s="236"/>
      <c r="AT94" s="231"/>
      <c r="AU94" s="237"/>
      <c r="AV94" s="231"/>
      <c r="AW94" s="231"/>
      <c r="AX94" s="268"/>
      <c r="AY94" s="231"/>
      <c r="AZ94" s="231"/>
      <c r="BA94" s="268"/>
      <c r="BB94" s="467"/>
      <c r="BD94" s="295"/>
      <c r="BE94" s="295"/>
      <c r="BF94" s="296"/>
      <c r="BG94" s="295"/>
      <c r="BH94" s="295"/>
      <c r="BI94" s="296"/>
      <c r="BJ94" s="463"/>
      <c r="BL94" s="316"/>
      <c r="BM94" s="217"/>
      <c r="BN94" s="218"/>
      <c r="BO94" s="217"/>
      <c r="BP94" s="217"/>
      <c r="BQ94" s="218"/>
      <c r="BR94" s="254"/>
      <c r="BS94" s="328" t="s">
        <v>79</v>
      </c>
      <c r="BT94" s="334"/>
      <c r="BU94" s="334"/>
      <c r="BV94" s="335"/>
      <c r="BW94" s="666"/>
      <c r="BX94" s="666"/>
      <c r="BY94" s="666"/>
      <c r="BZ94" s="666"/>
      <c r="CA94" s="666"/>
      <c r="CB94" s="666"/>
      <c r="CC94" s="666"/>
      <c r="CD94" s="666"/>
      <c r="CE94" s="666"/>
      <c r="CF94" s="666"/>
      <c r="CG94" s="666"/>
      <c r="CH94" s="717"/>
    </row>
    <row r="95" spans="19:86" ht="13.5" customHeight="1">
      <c r="S95" s="453"/>
      <c r="Z95" s="316"/>
      <c r="AA95" s="469"/>
      <c r="AB95" s="252"/>
      <c r="AC95" s="253"/>
      <c r="AD95" s="252"/>
      <c r="AE95" s="252"/>
      <c r="AF95" s="253"/>
      <c r="AG95" s="252"/>
      <c r="AH95" s="509"/>
      <c r="AI95" s="467"/>
      <c r="AJ95" s="467"/>
      <c r="AK95" s="232"/>
      <c r="AL95" s="233"/>
      <c r="AM95" s="233"/>
      <c r="AN95" s="232"/>
      <c r="AO95" s="233"/>
      <c r="AP95" s="233"/>
      <c r="AQ95" s="232"/>
      <c r="AR95" s="248"/>
      <c r="AS95" s="248"/>
      <c r="AT95" s="233"/>
      <c r="AU95" s="237"/>
      <c r="AV95" s="510"/>
      <c r="AW95" s="231"/>
      <c r="AX95" s="268"/>
      <c r="AY95" s="231"/>
      <c r="AZ95" s="231"/>
      <c r="BA95" s="268"/>
      <c r="BB95" s="233"/>
      <c r="BC95" s="511"/>
      <c r="BD95" s="258"/>
      <c r="BE95" s="258"/>
      <c r="BF95" s="213"/>
      <c r="BG95" s="258"/>
      <c r="BH95" s="258"/>
      <c r="BI95" s="213"/>
      <c r="BJ95" s="460"/>
      <c r="BL95" s="316"/>
      <c r="BS95" s="338"/>
      <c r="BT95" s="334"/>
      <c r="BU95" s="330"/>
      <c r="BV95" s="330"/>
      <c r="BW95" s="330"/>
      <c r="BX95" s="330"/>
      <c r="BY95" s="330"/>
      <c r="BZ95" s="333"/>
      <c r="CA95" s="330"/>
      <c r="CB95" s="330"/>
      <c r="CC95" s="339"/>
      <c r="CD95" s="332"/>
      <c r="CE95" s="332"/>
      <c r="CF95" s="332"/>
      <c r="CG95" s="332"/>
      <c r="CH95" s="336"/>
    </row>
    <row r="96" spans="19:86" ht="13.5" customHeight="1">
      <c r="S96" s="453"/>
      <c r="Z96" s="316"/>
      <c r="AA96" s="479"/>
      <c r="AB96" s="221"/>
      <c r="AC96" s="222"/>
      <c r="AD96" s="221"/>
      <c r="AE96" s="221"/>
      <c r="AH96" s="316"/>
      <c r="AI96" s="455"/>
      <c r="AJ96" s="473"/>
      <c r="AK96" s="266"/>
      <c r="AL96" s="261"/>
      <c r="AM96" s="261"/>
      <c r="AN96" s="266"/>
      <c r="AO96" s="262"/>
      <c r="AP96" s="226"/>
      <c r="AQ96" s="227"/>
      <c r="AR96" s="201"/>
      <c r="AS96" s="201"/>
      <c r="AT96" s="228"/>
      <c r="AU96" s="340"/>
      <c r="AV96" s="224"/>
      <c r="AW96" s="224"/>
      <c r="AX96" s="225"/>
      <c r="AY96" s="224"/>
      <c r="AZ96" s="224"/>
      <c r="BA96" s="225"/>
      <c r="BB96" s="224"/>
      <c r="BC96" s="200"/>
      <c r="BD96" s="341"/>
      <c r="BE96" s="297"/>
      <c r="BF96" s="219"/>
      <c r="BG96" s="297"/>
      <c r="BH96" s="297"/>
      <c r="BI96" s="219"/>
      <c r="BJ96" s="484"/>
      <c r="BL96" s="316"/>
      <c r="BM96" s="342"/>
      <c r="BN96" s="343"/>
      <c r="BO96" s="342"/>
      <c r="BP96" s="342"/>
      <c r="BQ96" s="343"/>
      <c r="BR96" s="342"/>
      <c r="BS96" s="344" t="s">
        <v>82</v>
      </c>
      <c r="BT96" s="331"/>
      <c r="BU96" s="331"/>
      <c r="BV96" s="201"/>
      <c r="BW96" s="718"/>
      <c r="BX96" s="718"/>
      <c r="BY96" s="718"/>
      <c r="BZ96" s="718"/>
      <c r="CA96" s="718"/>
      <c r="CB96" s="718"/>
      <c r="CC96" s="718"/>
      <c r="CD96" s="718"/>
      <c r="CE96" s="718"/>
      <c r="CF96" s="718"/>
      <c r="CG96" s="718"/>
      <c r="CH96" s="719"/>
    </row>
    <row r="97" spans="19:87" ht="13.5" customHeight="1" thickBot="1">
      <c r="S97" s="453"/>
      <c r="Z97" s="316"/>
      <c r="AA97" s="480"/>
      <c r="AB97" s="221"/>
      <c r="AC97" s="222"/>
      <c r="AD97" s="221"/>
      <c r="AE97" s="221"/>
      <c r="AH97" s="316"/>
      <c r="AI97" s="468"/>
      <c r="AJ97" s="468"/>
      <c r="AK97" s="230"/>
      <c r="AL97" s="229"/>
      <c r="AM97" s="229"/>
      <c r="AN97" s="230"/>
      <c r="AO97" s="229"/>
      <c r="AP97" s="233"/>
      <c r="AQ97" s="232"/>
      <c r="AR97" s="205"/>
      <c r="AS97" s="205"/>
      <c r="AT97" s="233"/>
      <c r="AU97" s="345"/>
      <c r="AV97" s="234"/>
      <c r="AW97" s="234"/>
      <c r="AX97" s="235"/>
      <c r="AY97" s="234"/>
      <c r="AZ97" s="234"/>
      <c r="BA97" s="235"/>
      <c r="BB97" s="234"/>
      <c r="BC97" s="200"/>
      <c r="BD97" s="341"/>
      <c r="BE97" s="200"/>
      <c r="BF97" s="201"/>
      <c r="BG97" s="200"/>
      <c r="BH97" s="200"/>
      <c r="BI97" s="201"/>
      <c r="BJ97" s="461"/>
      <c r="BL97" s="316"/>
      <c r="BM97" s="342"/>
      <c r="BN97" s="343"/>
      <c r="BO97" s="342"/>
      <c r="BP97" s="342"/>
      <c r="BQ97" s="343"/>
      <c r="BR97" s="342"/>
      <c r="BS97" s="346"/>
      <c r="BT97" s="347"/>
      <c r="BU97" s="347"/>
      <c r="BV97" s="348"/>
      <c r="BW97" s="347"/>
      <c r="BX97" s="349"/>
      <c r="BY97" s="348"/>
      <c r="BZ97" s="350"/>
      <c r="CA97" s="351"/>
      <c r="CB97" s="347"/>
      <c r="CC97" s="347"/>
      <c r="CD97" s="347"/>
      <c r="CE97" s="348"/>
      <c r="CF97" s="347"/>
      <c r="CG97" s="347"/>
      <c r="CH97" s="352"/>
      <c r="CI97" s="353"/>
    </row>
    <row r="98" spans="1:87" ht="13.5" customHeight="1">
      <c r="A98" s="354"/>
      <c r="B98" s="254"/>
      <c r="C98" s="263"/>
      <c r="Z98" s="316"/>
      <c r="AA98" s="453"/>
      <c r="AH98" s="316"/>
      <c r="AI98" s="453"/>
      <c r="AJ98" s="453"/>
      <c r="AK98" s="355"/>
      <c r="AL98" s="356"/>
      <c r="AM98" s="356"/>
      <c r="AN98" s="355"/>
      <c r="AO98" s="356"/>
      <c r="AP98" s="616"/>
      <c r="AQ98" s="201"/>
      <c r="AR98" s="236"/>
      <c r="AS98" s="236"/>
      <c r="AT98" s="254"/>
      <c r="AU98" s="357"/>
      <c r="AV98" s="200"/>
      <c r="AW98" s="200"/>
      <c r="AX98" s="201"/>
      <c r="AY98" s="200"/>
      <c r="AZ98" s="200"/>
      <c r="BA98" s="201"/>
      <c r="BB98" s="200"/>
      <c r="BC98" s="200"/>
      <c r="BD98" s="341"/>
      <c r="BE98" s="200"/>
      <c r="BF98" s="201"/>
      <c r="BG98" s="200"/>
      <c r="BH98" s="200"/>
      <c r="BI98" s="201"/>
      <c r="BJ98" s="461"/>
      <c r="BK98" s="200"/>
      <c r="BL98" s="341"/>
      <c r="BM98" s="200"/>
      <c r="BN98" s="201"/>
      <c r="BO98" s="200"/>
      <c r="BP98" s="200"/>
      <c r="BQ98" s="201"/>
      <c r="BR98" s="200"/>
      <c r="BS98" s="200"/>
      <c r="BT98" s="200"/>
      <c r="BU98" s="200"/>
      <c r="BV98" s="201"/>
      <c r="BW98" s="200"/>
      <c r="BX98" s="200"/>
      <c r="BY98" s="201"/>
      <c r="BZ98" s="200"/>
      <c r="CA98" s="200"/>
      <c r="CB98" s="358"/>
      <c r="CC98" s="358"/>
      <c r="CD98" s="358"/>
      <c r="CE98" s="358"/>
      <c r="CF98" s="358"/>
      <c r="CG98" s="358"/>
      <c r="CH98" s="200"/>
      <c r="CI98" s="353"/>
    </row>
    <row r="99" spans="1:87" ht="13.5" customHeight="1">
      <c r="A99" s="354"/>
      <c r="B99" s="254"/>
      <c r="C99" s="263"/>
      <c r="K99" s="446"/>
      <c r="L99" s="449"/>
      <c r="M99" s="449"/>
      <c r="N99" s="449"/>
      <c r="O99" s="449"/>
      <c r="P99" s="449"/>
      <c r="Q99" s="449"/>
      <c r="R99" s="450"/>
      <c r="Z99" s="316"/>
      <c r="AA99" s="453"/>
      <c r="AH99" s="316"/>
      <c r="AI99" s="453"/>
      <c r="AJ99" s="453"/>
      <c r="AK99" s="355"/>
      <c r="AL99" s="356"/>
      <c r="AM99" s="356"/>
      <c r="AN99" s="355"/>
      <c r="AO99" s="356"/>
      <c r="AP99" s="616"/>
      <c r="AQ99" s="201"/>
      <c r="AR99" s="248"/>
      <c r="AS99" s="248"/>
      <c r="AT99" s="200"/>
      <c r="AU99" s="200"/>
      <c r="AV99" s="341"/>
      <c r="AW99" s="200"/>
      <c r="AX99" s="201"/>
      <c r="AY99" s="200"/>
      <c r="AZ99" s="200"/>
      <c r="BA99" s="201"/>
      <c r="BB99" s="200"/>
      <c r="BC99" s="265"/>
      <c r="BD99" s="359"/>
      <c r="BE99" s="254"/>
      <c r="BF99" s="205"/>
      <c r="BG99" s="254"/>
      <c r="BH99" s="254"/>
      <c r="BI99" s="205"/>
      <c r="BJ99" s="477"/>
      <c r="BK99" s="265"/>
      <c r="BL99" s="359"/>
      <c r="BM99" s="254"/>
      <c r="BN99" s="205"/>
      <c r="BO99" s="254"/>
      <c r="BP99" s="254"/>
      <c r="BQ99" s="205"/>
      <c r="BR99" s="217"/>
      <c r="BS99" s="446"/>
      <c r="BT99" s="447"/>
      <c r="BU99" s="447"/>
      <c r="BV99" s="447"/>
      <c r="BW99" s="447"/>
      <c r="BX99" s="447"/>
      <c r="BY99" s="447"/>
      <c r="BZ99" s="448"/>
      <c r="CA99" s="265"/>
      <c r="CB99" s="360"/>
      <c r="CC99" s="360"/>
      <c r="CD99" s="360"/>
      <c r="CE99" s="360"/>
      <c r="CF99" s="360"/>
      <c r="CG99" s="360"/>
      <c r="CH99" s="254"/>
      <c r="CI99" s="361"/>
    </row>
    <row r="100" spans="1:87" ht="13.5" customHeight="1">
      <c r="A100" s="354"/>
      <c r="B100" s="254"/>
      <c r="C100" s="263"/>
      <c r="K100" s="659" t="s">
        <v>25</v>
      </c>
      <c r="L100" s="660"/>
      <c r="M100" s="660"/>
      <c r="N100" s="660"/>
      <c r="O100" s="660"/>
      <c r="P100" s="660"/>
      <c r="Q100" s="660"/>
      <c r="R100" s="661"/>
      <c r="Z100" s="316"/>
      <c r="AA100" s="453"/>
      <c r="AH100" s="316"/>
      <c r="AI100" s="453"/>
      <c r="AJ100" s="453"/>
      <c r="AK100" s="355"/>
      <c r="AL100" s="356"/>
      <c r="AM100" s="356"/>
      <c r="AN100" s="355"/>
      <c r="AO100" s="356"/>
      <c r="AP100" s="616"/>
      <c r="AQ100" s="201"/>
      <c r="AR100" s="248"/>
      <c r="AS100" s="248"/>
      <c r="AT100" s="200"/>
      <c r="AU100" s="200"/>
      <c r="AV100" s="341"/>
      <c r="AW100" s="200"/>
      <c r="AX100" s="201"/>
      <c r="AY100" s="200"/>
      <c r="AZ100" s="200"/>
      <c r="BA100" s="201"/>
      <c r="BB100" s="200"/>
      <c r="BC100" s="265"/>
      <c r="BD100" s="359"/>
      <c r="BE100" s="254"/>
      <c r="BF100" s="205"/>
      <c r="BG100" s="254"/>
      <c r="BH100" s="254"/>
      <c r="BI100" s="205"/>
      <c r="BJ100" s="477"/>
      <c r="BK100" s="265"/>
      <c r="BL100" s="359"/>
      <c r="BM100" s="254"/>
      <c r="BN100" s="205"/>
      <c r="BO100" s="254"/>
      <c r="BP100" s="254"/>
      <c r="BQ100" s="205"/>
      <c r="BR100" s="217"/>
      <c r="BS100" s="659" t="s">
        <v>3</v>
      </c>
      <c r="BT100" s="660"/>
      <c r="BU100" s="660"/>
      <c r="BV100" s="660"/>
      <c r="BW100" s="660"/>
      <c r="BX100" s="660"/>
      <c r="BY100" s="660"/>
      <c r="BZ100" s="661"/>
      <c r="CA100" s="265"/>
      <c r="CB100" s="360"/>
      <c r="CC100" s="360"/>
      <c r="CD100" s="360"/>
      <c r="CE100" s="360"/>
      <c r="CF100" s="360"/>
      <c r="CG100" s="360"/>
      <c r="CH100" s="254"/>
      <c r="CI100" s="361"/>
    </row>
    <row r="101" spans="1:87" ht="13.5" customHeight="1">
      <c r="A101" s="264"/>
      <c r="B101" s="217"/>
      <c r="C101" s="265"/>
      <c r="K101" s="662"/>
      <c r="L101" s="663"/>
      <c r="M101" s="663"/>
      <c r="N101" s="663"/>
      <c r="O101" s="663"/>
      <c r="P101" s="663"/>
      <c r="Q101" s="663"/>
      <c r="R101" s="664"/>
      <c r="Z101" s="316"/>
      <c r="AA101" s="453"/>
      <c r="AH101" s="316"/>
      <c r="AI101" s="453"/>
      <c r="AJ101" s="453"/>
      <c r="AK101" s="355"/>
      <c r="AL101" s="356"/>
      <c r="AM101" s="356"/>
      <c r="AN101" s="355"/>
      <c r="AO101" s="356"/>
      <c r="AP101" s="616"/>
      <c r="AQ101" s="201"/>
      <c r="AR101" s="236"/>
      <c r="AS101" s="236"/>
      <c r="AT101" s="254"/>
      <c r="AU101" s="357"/>
      <c r="AV101" s="200"/>
      <c r="AW101" s="200"/>
      <c r="AX101" s="201"/>
      <c r="AY101" s="200"/>
      <c r="AZ101" s="200"/>
      <c r="BA101" s="201"/>
      <c r="BB101" s="200"/>
      <c r="BC101" s="263"/>
      <c r="BD101" s="362"/>
      <c r="BE101" s="363"/>
      <c r="BF101" s="248"/>
      <c r="BG101" s="363"/>
      <c r="BH101" s="363"/>
      <c r="BI101" s="248"/>
      <c r="BJ101" s="484"/>
      <c r="BK101" s="263"/>
      <c r="BL101" s="359"/>
      <c r="BM101" s="254"/>
      <c r="BN101" s="205"/>
      <c r="BO101" s="254"/>
      <c r="BP101" s="254"/>
      <c r="BQ101" s="205"/>
      <c r="BR101" s="254"/>
      <c r="BS101" s="662"/>
      <c r="BT101" s="663"/>
      <c r="BU101" s="663"/>
      <c r="BV101" s="663"/>
      <c r="BW101" s="663"/>
      <c r="BX101" s="663"/>
      <c r="BY101" s="663"/>
      <c r="BZ101" s="664"/>
      <c r="CA101" s="265"/>
      <c r="CB101" s="217"/>
      <c r="CC101" s="217"/>
      <c r="CD101" s="217"/>
      <c r="CE101" s="217"/>
      <c r="CF101" s="217"/>
      <c r="CG101" s="217"/>
      <c r="CH101" s="217"/>
      <c r="CI101" s="364"/>
    </row>
    <row r="102" spans="1:87" ht="13.5" customHeight="1">
      <c r="A102" s="264"/>
      <c r="B102" s="217"/>
      <c r="C102" s="265"/>
      <c r="Z102" s="316"/>
      <c r="AA102" s="453"/>
      <c r="AH102" s="316"/>
      <c r="AI102" s="453"/>
      <c r="AJ102" s="453"/>
      <c r="AK102" s="355"/>
      <c r="AL102" s="356"/>
      <c r="AM102" s="356"/>
      <c r="AN102" s="355"/>
      <c r="AO102" s="356"/>
      <c r="AP102" s="616"/>
      <c r="AQ102" s="201"/>
      <c r="AR102" s="248"/>
      <c r="AS102" s="248"/>
      <c r="AT102" s="200"/>
      <c r="AU102" s="357"/>
      <c r="AV102" s="200"/>
      <c r="AW102" s="200"/>
      <c r="AX102" s="201"/>
      <c r="AY102" s="200"/>
      <c r="AZ102" s="200"/>
      <c r="BA102" s="201"/>
      <c r="BB102" s="200"/>
      <c r="BC102" s="263"/>
      <c r="BD102" s="365"/>
      <c r="BE102" s="297"/>
      <c r="BF102" s="219"/>
      <c r="BG102" s="297"/>
      <c r="BH102" s="297"/>
      <c r="BI102" s="219"/>
      <c r="BJ102" s="484"/>
      <c r="BK102" s="263"/>
      <c r="BL102" s="362"/>
      <c r="BM102" s="363"/>
      <c r="BN102" s="248"/>
      <c r="BO102" s="363"/>
      <c r="BP102" s="363"/>
      <c r="BQ102" s="248"/>
      <c r="BR102" s="254"/>
      <c r="BS102" s="265"/>
      <c r="BT102" s="217"/>
      <c r="BU102" s="217"/>
      <c r="BV102" s="218"/>
      <c r="BW102" s="217"/>
      <c r="BX102" s="217"/>
      <c r="BY102" s="218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364"/>
    </row>
    <row r="103" spans="1:87" ht="13.5" customHeight="1">
      <c r="A103" s="264"/>
      <c r="B103" s="217"/>
      <c r="C103" s="265"/>
      <c r="K103" s="240"/>
      <c r="L103" s="240"/>
      <c r="M103" s="241"/>
      <c r="N103" s="240"/>
      <c r="O103" s="240"/>
      <c r="P103" s="241"/>
      <c r="Q103" s="240"/>
      <c r="R103" s="242"/>
      <c r="S103" s="649" t="s">
        <v>109</v>
      </c>
      <c r="T103" s="649"/>
      <c r="U103" s="649"/>
      <c r="V103" s="649"/>
      <c r="W103" s="317"/>
      <c r="X103" s="318"/>
      <c r="Y103" s="317"/>
      <c r="Z103" s="316"/>
      <c r="AA103" s="453"/>
      <c r="AH103" s="316"/>
      <c r="AI103" s="453"/>
      <c r="AJ103" s="453"/>
      <c r="AK103" s="205"/>
      <c r="AL103" s="329"/>
      <c r="AM103" s="330"/>
      <c r="AN103" s="330"/>
      <c r="AO103" s="330"/>
      <c r="AP103" s="330"/>
      <c r="AQ103" s="330"/>
      <c r="AR103" s="367"/>
      <c r="AS103" s="367"/>
      <c r="AT103" s="330"/>
      <c r="AU103" s="368"/>
      <c r="AV103" s="339"/>
      <c r="AW103" s="332"/>
      <c r="AX103" s="332"/>
      <c r="AY103" s="332"/>
      <c r="AZ103" s="332"/>
      <c r="BA103" s="333"/>
      <c r="BB103" s="254"/>
      <c r="BC103" s="263"/>
      <c r="BD103" s="369"/>
      <c r="BE103" s="370"/>
      <c r="BF103" s="370"/>
      <c r="BG103" s="370"/>
      <c r="BH103" s="370"/>
      <c r="BI103" s="370"/>
      <c r="BJ103" s="484"/>
      <c r="BK103" s="263"/>
      <c r="BL103" s="319"/>
      <c r="BM103" s="317"/>
      <c r="BN103" s="318"/>
      <c r="BO103" s="644" t="s">
        <v>83</v>
      </c>
      <c r="BP103" s="644"/>
      <c r="BQ103" s="644"/>
      <c r="BR103" s="644"/>
      <c r="BS103" s="371"/>
      <c r="BT103" s="240"/>
      <c r="BU103" s="240"/>
      <c r="BV103" s="241"/>
      <c r="BW103" s="240"/>
      <c r="BX103" s="240"/>
      <c r="BY103" s="241"/>
      <c r="BZ103" s="240"/>
      <c r="CA103" s="265"/>
      <c r="CB103" s="217"/>
      <c r="CC103" s="217"/>
      <c r="CD103" s="217"/>
      <c r="CE103" s="217"/>
      <c r="CF103" s="217"/>
      <c r="CG103" s="217"/>
      <c r="CH103" s="217"/>
      <c r="CI103" s="364"/>
    </row>
    <row r="104" spans="1:87" ht="13.5" customHeight="1">
      <c r="A104" s="264"/>
      <c r="B104" s="217"/>
      <c r="C104" s="265"/>
      <c r="J104" s="260"/>
      <c r="K104" s="252"/>
      <c r="L104" s="252"/>
      <c r="M104" s="253"/>
      <c r="N104" s="252"/>
      <c r="O104" s="252"/>
      <c r="P104" s="253"/>
      <c r="Q104" s="252"/>
      <c r="R104" s="254"/>
      <c r="S104" s="540"/>
      <c r="T104" s="540"/>
      <c r="U104" s="541"/>
      <c r="V104" s="540"/>
      <c r="Z104" s="316"/>
      <c r="AA104" s="453"/>
      <c r="AH104" s="316"/>
      <c r="AI104" s="453"/>
      <c r="AJ104" s="453"/>
      <c r="AK104" s="205"/>
      <c r="AL104" s="329"/>
      <c r="AM104" s="330"/>
      <c r="AN104" s="331"/>
      <c r="AO104" s="374"/>
      <c r="AP104" s="374"/>
      <c r="AQ104" s="374"/>
      <c r="AR104" s="374"/>
      <c r="AS104" s="374"/>
      <c r="AT104" s="374"/>
      <c r="AU104" s="375"/>
      <c r="AV104" s="374"/>
      <c r="AW104" s="374"/>
      <c r="AX104" s="374"/>
      <c r="AY104" s="374"/>
      <c r="AZ104" s="374"/>
      <c r="BA104" s="374"/>
      <c r="BB104" s="200"/>
      <c r="BC104" s="263"/>
      <c r="BD104" s="359"/>
      <c r="BE104" s="254"/>
      <c r="BF104" s="205"/>
      <c r="BG104" s="254"/>
      <c r="BH104" s="254"/>
      <c r="BI104" s="205"/>
      <c r="BJ104" s="484"/>
      <c r="BK104" s="263"/>
      <c r="BL104" s="376"/>
      <c r="BM104" s="300"/>
      <c r="BN104" s="236"/>
      <c r="BO104" s="544"/>
      <c r="BP104" s="544"/>
      <c r="BQ104" s="521"/>
      <c r="BR104" s="545"/>
      <c r="BS104" s="254"/>
      <c r="BT104" s="258"/>
      <c r="BU104" s="258"/>
      <c r="BV104" s="213"/>
      <c r="BW104" s="258"/>
      <c r="BX104" s="258"/>
      <c r="BY104" s="213"/>
      <c r="BZ104" s="258"/>
      <c r="CA104" s="287"/>
      <c r="CB104" s="217"/>
      <c r="CC104" s="217"/>
      <c r="CD104" s="217"/>
      <c r="CE104" s="217"/>
      <c r="CF104" s="217"/>
      <c r="CG104" s="217"/>
      <c r="CH104" s="217"/>
      <c r="CI104" s="364"/>
    </row>
    <row r="105" spans="1:88" ht="13.5" customHeight="1">
      <c r="A105" s="523" t="s">
        <v>28</v>
      </c>
      <c r="C105" s="240"/>
      <c r="D105" s="240"/>
      <c r="E105" s="240"/>
      <c r="F105" s="240"/>
      <c r="G105" s="240"/>
      <c r="H105" s="240"/>
      <c r="I105" s="240"/>
      <c r="J105" s="303"/>
      <c r="K105" s="272" t="s">
        <v>59</v>
      </c>
      <c r="L105" s="272"/>
      <c r="M105" s="273"/>
      <c r="N105" s="274"/>
      <c r="O105" s="274"/>
      <c r="P105" s="275"/>
      <c r="Q105" s="276"/>
      <c r="R105" s="277"/>
      <c r="S105" s="542"/>
      <c r="T105" s="542"/>
      <c r="U105" s="543"/>
      <c r="V105" s="542"/>
      <c r="Z105" s="316"/>
      <c r="AA105" s="453"/>
      <c r="AH105" s="316"/>
      <c r="AI105" s="453"/>
      <c r="AJ105" s="453"/>
      <c r="AK105" s="205"/>
      <c r="AL105" s="329"/>
      <c r="AM105" s="330"/>
      <c r="AN105" s="332"/>
      <c r="AO105" s="332"/>
      <c r="AP105" s="332"/>
      <c r="AQ105" s="332"/>
      <c r="AR105" s="333"/>
      <c r="AS105" s="333"/>
      <c r="AT105" s="334"/>
      <c r="AU105" s="377"/>
      <c r="AV105" s="333"/>
      <c r="AW105" s="335"/>
      <c r="AX105" s="335"/>
      <c r="AY105" s="335"/>
      <c r="AZ105" s="335"/>
      <c r="BA105" s="333"/>
      <c r="BB105" s="200"/>
      <c r="BC105" s="263"/>
      <c r="BD105" s="362"/>
      <c r="BE105" s="363"/>
      <c r="BF105" s="248"/>
      <c r="BG105" s="363"/>
      <c r="BH105" s="363"/>
      <c r="BI105" s="248"/>
      <c r="BJ105" s="484"/>
      <c r="BK105" s="263"/>
      <c r="BL105" s="365"/>
      <c r="BM105" s="297"/>
      <c r="BN105" s="219"/>
      <c r="BO105" s="546"/>
      <c r="BP105" s="546"/>
      <c r="BQ105" s="546"/>
      <c r="BR105" s="545"/>
      <c r="BS105" s="277"/>
      <c r="BT105" s="272" t="s">
        <v>59</v>
      </c>
      <c r="BU105" s="272"/>
      <c r="BV105" s="273"/>
      <c r="BW105" s="274"/>
      <c r="BX105" s="274"/>
      <c r="BY105" s="275"/>
      <c r="BZ105" s="276"/>
      <c r="CA105" s="283"/>
      <c r="CB105" s="240"/>
      <c r="CC105" s="240"/>
      <c r="CD105" s="240"/>
      <c r="CE105" s="240"/>
      <c r="CF105" s="240"/>
      <c r="CG105" s="240"/>
      <c r="CH105" s="240"/>
      <c r="CI105" s="512" t="s">
        <v>4</v>
      </c>
      <c r="CJ105" s="567"/>
    </row>
    <row r="106" spans="1:88" ht="13.5" customHeight="1">
      <c r="A106" s="567"/>
      <c r="C106" s="252"/>
      <c r="D106" s="252"/>
      <c r="E106" s="252"/>
      <c r="F106" s="252"/>
      <c r="G106" s="252"/>
      <c r="H106" s="252"/>
      <c r="I106" s="252"/>
      <c r="J106" s="284"/>
      <c r="K106" s="217"/>
      <c r="L106" s="217"/>
      <c r="M106" s="218"/>
      <c r="N106" s="217"/>
      <c r="O106" s="217"/>
      <c r="P106" s="218"/>
      <c r="Q106" s="254"/>
      <c r="R106" s="217"/>
      <c r="S106" s="542"/>
      <c r="T106" s="542"/>
      <c r="U106" s="543"/>
      <c r="V106" s="542"/>
      <c r="Z106" s="316"/>
      <c r="AA106" s="453"/>
      <c r="AH106" s="316"/>
      <c r="AI106" s="453"/>
      <c r="AJ106" s="453"/>
      <c r="AK106" s="205"/>
      <c r="AL106" s="329"/>
      <c r="AM106" s="330"/>
      <c r="AN106" s="332"/>
      <c r="AO106" s="378"/>
      <c r="AP106" s="378"/>
      <c r="AQ106" s="378"/>
      <c r="AR106" s="378"/>
      <c r="AS106" s="378"/>
      <c r="AT106" s="378"/>
      <c r="AU106" s="379"/>
      <c r="AV106" s="378"/>
      <c r="AW106" s="378"/>
      <c r="AX106" s="378"/>
      <c r="AY106" s="378"/>
      <c r="AZ106" s="378"/>
      <c r="BA106" s="378"/>
      <c r="BB106" s="200"/>
      <c r="BC106" s="263"/>
      <c r="BD106" s="380"/>
      <c r="BE106" s="366"/>
      <c r="BF106" s="236"/>
      <c r="BG106" s="366"/>
      <c r="BH106" s="366"/>
      <c r="BI106" s="236"/>
      <c r="BJ106" s="484"/>
      <c r="BK106" s="265"/>
      <c r="BL106" s="381"/>
      <c r="BM106" s="382"/>
      <c r="BN106" s="383"/>
      <c r="BO106" s="547"/>
      <c r="BP106" s="547"/>
      <c r="BQ106" s="547"/>
      <c r="BR106" s="545"/>
      <c r="BS106" s="217"/>
      <c r="BT106" s="217"/>
      <c r="BU106" s="217"/>
      <c r="BV106" s="218"/>
      <c r="BW106" s="217"/>
      <c r="BX106" s="217"/>
      <c r="BY106" s="218"/>
      <c r="BZ106" s="254"/>
      <c r="CA106" s="286"/>
      <c r="CB106" s="258"/>
      <c r="CC106" s="258"/>
      <c r="CD106" s="258"/>
      <c r="CE106" s="258"/>
      <c r="CF106" s="258"/>
      <c r="CG106" s="258"/>
      <c r="CH106" s="258"/>
      <c r="CI106" s="568"/>
      <c r="CJ106" s="567"/>
    </row>
    <row r="107" spans="1:88" ht="13.5" customHeight="1">
      <c r="A107" s="567"/>
      <c r="C107" s="252"/>
      <c r="D107" s="252"/>
      <c r="E107" s="252"/>
      <c r="F107" s="252"/>
      <c r="G107" s="252"/>
      <c r="H107" s="252"/>
      <c r="I107" s="252"/>
      <c r="J107" s="284"/>
      <c r="K107" s="240"/>
      <c r="L107" s="240"/>
      <c r="M107" s="241"/>
      <c r="N107" s="240"/>
      <c r="O107" s="240"/>
      <c r="P107" s="241"/>
      <c r="Q107" s="240"/>
      <c r="R107" s="242"/>
      <c r="S107" s="648" t="s">
        <v>110</v>
      </c>
      <c r="T107" s="648"/>
      <c r="U107" s="648"/>
      <c r="V107" s="648"/>
      <c r="W107" s="366"/>
      <c r="X107" s="318"/>
      <c r="Y107" s="317"/>
      <c r="Z107" s="316"/>
      <c r="AA107" s="453"/>
      <c r="AH107" s="316"/>
      <c r="AI107" s="453"/>
      <c r="AJ107" s="453"/>
      <c r="AK107" s="384"/>
      <c r="AL107" s="329"/>
      <c r="AM107" s="330"/>
      <c r="AN107" s="330"/>
      <c r="AO107" s="330"/>
      <c r="AP107" s="330"/>
      <c r="AQ107" s="330"/>
      <c r="AR107" s="333"/>
      <c r="AS107" s="333"/>
      <c r="AT107" s="330"/>
      <c r="AU107" s="368"/>
      <c r="AV107" s="339"/>
      <c r="AW107" s="332"/>
      <c r="AX107" s="332"/>
      <c r="AY107" s="332"/>
      <c r="AZ107" s="332"/>
      <c r="BA107" s="333"/>
      <c r="BB107" s="200"/>
      <c r="BC107" s="263"/>
      <c r="BD107" s="376"/>
      <c r="BE107" s="300"/>
      <c r="BF107" s="236"/>
      <c r="BG107" s="300"/>
      <c r="BH107" s="300"/>
      <c r="BI107" s="236"/>
      <c r="BJ107" s="484"/>
      <c r="BK107" s="265"/>
      <c r="BL107" s="385"/>
      <c r="BM107" s="386"/>
      <c r="BN107" s="387"/>
      <c r="BO107" s="657" t="s">
        <v>84</v>
      </c>
      <c r="BP107" s="657"/>
      <c r="BQ107" s="657"/>
      <c r="BR107" s="657"/>
      <c r="BS107" s="242"/>
      <c r="BT107" s="240"/>
      <c r="BU107" s="240"/>
      <c r="BV107" s="241"/>
      <c r="BW107" s="240"/>
      <c r="BX107" s="240"/>
      <c r="BY107" s="241"/>
      <c r="BZ107" s="240"/>
      <c r="CA107" s="287"/>
      <c r="CB107" s="258"/>
      <c r="CC107" s="258"/>
      <c r="CD107" s="258"/>
      <c r="CE107" s="258"/>
      <c r="CF107" s="258"/>
      <c r="CG107" s="258"/>
      <c r="CH107" s="258"/>
      <c r="CI107" s="568"/>
      <c r="CJ107" s="567"/>
    </row>
    <row r="108" spans="1:88" ht="13.5" customHeight="1">
      <c r="A108" s="571"/>
      <c r="B108" s="254"/>
      <c r="J108" s="263"/>
      <c r="K108" s="252"/>
      <c r="L108" s="252"/>
      <c r="M108" s="253"/>
      <c r="N108" s="252"/>
      <c r="O108" s="252"/>
      <c r="P108" s="253"/>
      <c r="Q108" s="252"/>
      <c r="S108" s="372"/>
      <c r="T108" s="372"/>
      <c r="U108" s="373"/>
      <c r="V108" s="372"/>
      <c r="W108" s="372"/>
      <c r="AA108" s="453"/>
      <c r="AH108" s="316"/>
      <c r="AI108" s="453"/>
      <c r="AJ108" s="453"/>
      <c r="AK108" s="205"/>
      <c r="AL108" s="334"/>
      <c r="AM108" s="334"/>
      <c r="AN108" s="335"/>
      <c r="AO108" s="205"/>
      <c r="AP108" s="205"/>
      <c r="AQ108" s="205"/>
      <c r="AR108" s="205"/>
      <c r="AS108" s="205"/>
      <c r="AT108" s="205"/>
      <c r="AU108" s="388"/>
      <c r="AV108" s="205"/>
      <c r="AW108" s="205"/>
      <c r="AX108" s="205"/>
      <c r="AY108" s="205"/>
      <c r="AZ108" s="205"/>
      <c r="BA108" s="205"/>
      <c r="BB108" s="200"/>
      <c r="BC108" s="263"/>
      <c r="BD108" s="365"/>
      <c r="BE108" s="297"/>
      <c r="BF108" s="219"/>
      <c r="BG108" s="297"/>
      <c r="BH108" s="297"/>
      <c r="BI108" s="219"/>
      <c r="BJ108" s="484"/>
      <c r="BK108" s="265"/>
      <c r="BL108" s="217"/>
      <c r="BM108" s="217"/>
      <c r="BN108" s="218"/>
      <c r="BO108" s="217"/>
      <c r="BP108" s="217"/>
      <c r="BQ108" s="218"/>
      <c r="BR108" s="254"/>
      <c r="BS108" s="254"/>
      <c r="BT108" s="258"/>
      <c r="BU108" s="258"/>
      <c r="BV108" s="213"/>
      <c r="BW108" s="258"/>
      <c r="BX108" s="258"/>
      <c r="BY108" s="213"/>
      <c r="BZ108" s="258"/>
      <c r="CA108" s="263"/>
      <c r="CB108" s="217"/>
      <c r="CC108" s="217"/>
      <c r="CD108" s="217"/>
      <c r="CE108" s="217"/>
      <c r="CF108" s="217"/>
      <c r="CG108" s="217"/>
      <c r="CH108" s="254"/>
      <c r="CI108" s="569"/>
      <c r="CJ108" s="567"/>
    </row>
    <row r="109" spans="1:88" ht="13.5" customHeight="1">
      <c r="A109" s="523" t="s">
        <v>29</v>
      </c>
      <c r="C109" s="240"/>
      <c r="D109" s="240"/>
      <c r="E109" s="240"/>
      <c r="F109" s="240"/>
      <c r="G109" s="240"/>
      <c r="H109" s="240"/>
      <c r="I109" s="240"/>
      <c r="J109" s="242"/>
      <c r="K109" s="317"/>
      <c r="L109" s="317"/>
      <c r="M109" s="318"/>
      <c r="N109" s="317"/>
      <c r="O109" s="317"/>
      <c r="P109" s="318"/>
      <c r="Q109" s="494"/>
      <c r="R109" s="200"/>
      <c r="S109" s="265"/>
      <c r="T109" s="360"/>
      <c r="U109" s="360"/>
      <c r="V109" s="360"/>
      <c r="W109" s="360"/>
      <c r="X109" s="360"/>
      <c r="Y109" s="360"/>
      <c r="Z109" s="254"/>
      <c r="AA109" s="453"/>
      <c r="AH109" s="316"/>
      <c r="AK109" s="384"/>
      <c r="AL109" s="334"/>
      <c r="AM109" s="330"/>
      <c r="AN109" s="330"/>
      <c r="AO109" s="330"/>
      <c r="AP109" s="330"/>
      <c r="AQ109" s="330"/>
      <c r="AR109" s="333"/>
      <c r="AS109" s="333"/>
      <c r="AT109" s="330"/>
      <c r="AU109" s="368"/>
      <c r="AV109" s="339"/>
      <c r="AW109" s="332"/>
      <c r="AX109" s="332"/>
      <c r="AY109" s="332"/>
      <c r="AZ109" s="332"/>
      <c r="BA109" s="333"/>
      <c r="BB109" s="254"/>
      <c r="BC109" s="263"/>
      <c r="BD109" s="365"/>
      <c r="BE109" s="297"/>
      <c r="BF109" s="219"/>
      <c r="BG109" s="297"/>
      <c r="BH109" s="297"/>
      <c r="BI109" s="219"/>
      <c r="BJ109" s="484"/>
      <c r="BK109" s="265"/>
      <c r="BL109" s="217"/>
      <c r="BM109" s="217"/>
      <c r="BN109" s="218"/>
      <c r="BO109" s="217"/>
      <c r="BP109" s="217"/>
      <c r="BQ109" s="218"/>
      <c r="BR109" s="254"/>
      <c r="BS109" s="265"/>
      <c r="BT109" s="389"/>
      <c r="BU109" s="390"/>
      <c r="BV109" s="391"/>
      <c r="BW109" s="390"/>
      <c r="BX109" s="390"/>
      <c r="BY109" s="391"/>
      <c r="BZ109" s="386"/>
      <c r="CA109" s="242"/>
      <c r="CB109" s="240"/>
      <c r="CC109" s="240"/>
      <c r="CD109" s="240"/>
      <c r="CE109" s="240"/>
      <c r="CF109" s="240"/>
      <c r="CG109" s="240"/>
      <c r="CH109" s="240"/>
      <c r="CI109" s="512" t="s">
        <v>5</v>
      </c>
      <c r="CJ109" s="567"/>
    </row>
    <row r="110" spans="1:88" ht="13.5" customHeight="1">
      <c r="A110" s="567"/>
      <c r="C110" s="252"/>
      <c r="D110" s="252"/>
      <c r="E110" s="252"/>
      <c r="F110" s="252"/>
      <c r="G110" s="252"/>
      <c r="H110" s="252"/>
      <c r="I110" s="252"/>
      <c r="J110" s="254"/>
      <c r="K110" s="366"/>
      <c r="L110" s="366"/>
      <c r="M110" s="236"/>
      <c r="N110" s="366"/>
      <c r="O110" s="366"/>
      <c r="P110" s="236"/>
      <c r="Q110" s="342"/>
      <c r="R110" s="200"/>
      <c r="AA110" s="482"/>
      <c r="AH110" s="316"/>
      <c r="AK110" s="201"/>
      <c r="AL110" s="331"/>
      <c r="AM110" s="331"/>
      <c r="AN110" s="201"/>
      <c r="AO110" s="331"/>
      <c r="AP110" s="331"/>
      <c r="AQ110" s="331"/>
      <c r="AR110" s="331"/>
      <c r="AS110" s="331"/>
      <c r="AT110" s="331"/>
      <c r="AU110" s="392"/>
      <c r="AV110" s="331"/>
      <c r="AW110" s="331"/>
      <c r="AX110" s="331"/>
      <c r="AY110" s="331"/>
      <c r="AZ110" s="331"/>
      <c r="BA110" s="331"/>
      <c r="BB110" s="254"/>
      <c r="BC110" s="263"/>
      <c r="BD110" s="365"/>
      <c r="BE110" s="297"/>
      <c r="BF110" s="219"/>
      <c r="BG110" s="297"/>
      <c r="BH110" s="297"/>
      <c r="BI110" s="219"/>
      <c r="BJ110" s="484"/>
      <c r="BK110" s="265"/>
      <c r="BL110" s="217"/>
      <c r="BM110" s="217"/>
      <c r="BN110" s="218"/>
      <c r="BO110" s="217"/>
      <c r="BP110" s="217"/>
      <c r="BQ110" s="218"/>
      <c r="BR110" s="254"/>
      <c r="BS110" s="265"/>
      <c r="BT110" s="337"/>
      <c r="BU110" s="337"/>
      <c r="BV110" s="219"/>
      <c r="BW110" s="337"/>
      <c r="BX110" s="337"/>
      <c r="BY110" s="219"/>
      <c r="BZ110" s="254"/>
      <c r="CA110" s="254"/>
      <c r="CB110" s="258"/>
      <c r="CC110" s="258"/>
      <c r="CD110" s="258"/>
      <c r="CE110" s="258"/>
      <c r="CF110" s="258"/>
      <c r="CG110" s="258"/>
      <c r="CH110" s="258"/>
      <c r="CI110" s="568"/>
      <c r="CJ110" s="567"/>
    </row>
    <row r="111" spans="1:88" ht="13.5" customHeight="1">
      <c r="A111" s="567"/>
      <c r="S111" s="446"/>
      <c r="T111" s="449"/>
      <c r="U111" s="449"/>
      <c r="V111" s="449"/>
      <c r="W111" s="449"/>
      <c r="X111" s="449"/>
      <c r="Y111" s="449"/>
      <c r="Z111" s="450"/>
      <c r="AA111" s="453"/>
      <c r="AH111" s="316"/>
      <c r="AK111" s="201"/>
      <c r="AL111" s="331"/>
      <c r="AM111" s="331"/>
      <c r="AN111" s="201"/>
      <c r="AO111" s="331"/>
      <c r="AP111" s="575"/>
      <c r="AQ111" s="201"/>
      <c r="AR111" s="236"/>
      <c r="AS111" s="236"/>
      <c r="AT111" s="378"/>
      <c r="AU111" s="392"/>
      <c r="AV111" s="331"/>
      <c r="AW111" s="331"/>
      <c r="AX111" s="201"/>
      <c r="AY111" s="331"/>
      <c r="AZ111" s="331"/>
      <c r="BA111" s="201"/>
      <c r="BB111" s="200"/>
      <c r="BC111" s="263"/>
      <c r="BD111" s="365"/>
      <c r="BE111" s="297"/>
      <c r="BF111" s="219"/>
      <c r="BG111" s="297"/>
      <c r="BH111" s="297"/>
      <c r="BI111" s="219"/>
      <c r="BJ111" s="484"/>
      <c r="BK111" s="446"/>
      <c r="BL111" s="449"/>
      <c r="BM111" s="449"/>
      <c r="BN111" s="449"/>
      <c r="BO111" s="449"/>
      <c r="BP111" s="449"/>
      <c r="BQ111" s="449"/>
      <c r="BR111" s="450"/>
      <c r="BS111" s="265"/>
      <c r="BT111" s="289"/>
      <c r="BU111" s="289"/>
      <c r="BV111" s="290"/>
      <c r="BW111" s="289"/>
      <c r="BX111" s="289"/>
      <c r="BY111" s="290"/>
      <c r="BZ111" s="217"/>
      <c r="CI111" s="568"/>
      <c r="CJ111" s="567"/>
    </row>
    <row r="112" spans="1:88" ht="13.5" customHeight="1">
      <c r="A112" s="567"/>
      <c r="K112" s="446"/>
      <c r="L112" s="449"/>
      <c r="M112" s="449"/>
      <c r="N112" s="449"/>
      <c r="O112" s="449"/>
      <c r="P112" s="449"/>
      <c r="Q112" s="449"/>
      <c r="R112" s="450"/>
      <c r="S112" s="659" t="s">
        <v>70</v>
      </c>
      <c r="T112" s="660"/>
      <c r="U112" s="660"/>
      <c r="V112" s="660"/>
      <c r="W112" s="660"/>
      <c r="X112" s="660"/>
      <c r="Y112" s="660"/>
      <c r="Z112" s="661"/>
      <c r="AA112" s="453"/>
      <c r="AH112" s="316"/>
      <c r="AK112" s="355"/>
      <c r="AL112" s="356"/>
      <c r="AM112" s="356"/>
      <c r="AN112" s="355"/>
      <c r="AO112" s="356"/>
      <c r="AP112" s="616"/>
      <c r="AQ112" s="201"/>
      <c r="AR112" s="236"/>
      <c r="AS112" s="236"/>
      <c r="AT112" s="254"/>
      <c r="AU112" s="357"/>
      <c r="AV112" s="200"/>
      <c r="AW112" s="200"/>
      <c r="AX112" s="201"/>
      <c r="AY112" s="200"/>
      <c r="AZ112" s="200"/>
      <c r="BA112" s="201"/>
      <c r="BB112" s="200"/>
      <c r="BC112" s="263"/>
      <c r="BD112" s="365"/>
      <c r="BE112" s="297"/>
      <c r="BF112" s="219"/>
      <c r="BG112" s="297"/>
      <c r="BH112" s="297"/>
      <c r="BI112" s="219"/>
      <c r="BJ112" s="484"/>
      <c r="BK112" s="659" t="s">
        <v>6</v>
      </c>
      <c r="BL112" s="660"/>
      <c r="BM112" s="660"/>
      <c r="BN112" s="660"/>
      <c r="BO112" s="660"/>
      <c r="BP112" s="660"/>
      <c r="BQ112" s="660"/>
      <c r="BR112" s="661"/>
      <c r="BS112" s="446"/>
      <c r="BT112" s="449"/>
      <c r="BU112" s="449"/>
      <c r="BV112" s="449"/>
      <c r="BW112" s="449"/>
      <c r="BX112" s="449"/>
      <c r="BY112" s="449"/>
      <c r="BZ112" s="450"/>
      <c r="CI112" s="568"/>
      <c r="CJ112" s="567"/>
    </row>
    <row r="113" spans="1:88" ht="13.5" customHeight="1">
      <c r="A113" s="567"/>
      <c r="K113" s="659" t="s">
        <v>69</v>
      </c>
      <c r="L113" s="660"/>
      <c r="M113" s="660"/>
      <c r="N113" s="660"/>
      <c r="O113" s="660"/>
      <c r="P113" s="660"/>
      <c r="Q113" s="660"/>
      <c r="R113" s="661"/>
      <c r="S113" s="662"/>
      <c r="T113" s="663"/>
      <c r="U113" s="663"/>
      <c r="V113" s="663"/>
      <c r="W113" s="663"/>
      <c r="X113" s="663"/>
      <c r="Y113" s="663"/>
      <c r="Z113" s="664"/>
      <c r="AA113" s="453"/>
      <c r="AH113" s="316"/>
      <c r="AK113" s="355"/>
      <c r="AL113" s="356"/>
      <c r="AM113" s="356"/>
      <c r="AN113" s="355"/>
      <c r="AO113" s="356"/>
      <c r="AP113" s="616"/>
      <c r="AQ113" s="201"/>
      <c r="AR113" s="248"/>
      <c r="AS113" s="248"/>
      <c r="AT113" s="200"/>
      <c r="AU113" s="357"/>
      <c r="AV113" s="200"/>
      <c r="AW113" s="200"/>
      <c r="AX113" s="201"/>
      <c r="AY113" s="200"/>
      <c r="AZ113" s="200"/>
      <c r="BA113" s="201"/>
      <c r="BB113" s="200"/>
      <c r="BC113" s="265"/>
      <c r="BD113" s="359"/>
      <c r="BE113" s="254"/>
      <c r="BF113" s="205"/>
      <c r="BG113" s="254"/>
      <c r="BH113" s="254"/>
      <c r="BI113" s="205"/>
      <c r="BJ113" s="477"/>
      <c r="BK113" s="662"/>
      <c r="BL113" s="663"/>
      <c r="BM113" s="663"/>
      <c r="BN113" s="663"/>
      <c r="BO113" s="663"/>
      <c r="BP113" s="663"/>
      <c r="BQ113" s="663"/>
      <c r="BR113" s="664"/>
      <c r="BS113" s="659" t="s">
        <v>7</v>
      </c>
      <c r="BT113" s="660"/>
      <c r="BU113" s="660"/>
      <c r="BV113" s="660"/>
      <c r="BW113" s="660"/>
      <c r="BX113" s="660"/>
      <c r="BY113" s="660"/>
      <c r="BZ113" s="661"/>
      <c r="CA113" s="217"/>
      <c r="CB113" s="217"/>
      <c r="CC113" s="217"/>
      <c r="CD113" s="217"/>
      <c r="CE113" s="217"/>
      <c r="CF113" s="217"/>
      <c r="CG113" s="217"/>
      <c r="CH113" s="217"/>
      <c r="CI113" s="568"/>
      <c r="CJ113" s="567"/>
    </row>
    <row r="114" spans="1:88" ht="13.5" customHeight="1">
      <c r="A114" s="567"/>
      <c r="K114" s="662"/>
      <c r="L114" s="663"/>
      <c r="M114" s="663"/>
      <c r="N114" s="663"/>
      <c r="O114" s="663"/>
      <c r="P114" s="663"/>
      <c r="Q114" s="663"/>
      <c r="R114" s="664"/>
      <c r="AH114" s="316"/>
      <c r="AK114" s="355"/>
      <c r="AL114" s="356"/>
      <c r="AM114" s="356"/>
      <c r="AN114" s="355"/>
      <c r="AO114" s="356"/>
      <c r="AP114" s="616"/>
      <c r="AQ114" s="201"/>
      <c r="AR114" s="236"/>
      <c r="AS114" s="236"/>
      <c r="AT114" s="254"/>
      <c r="AU114" s="357"/>
      <c r="AV114" s="200"/>
      <c r="AW114" s="200"/>
      <c r="AX114" s="201"/>
      <c r="AY114" s="200"/>
      <c r="AZ114" s="200"/>
      <c r="BA114" s="201"/>
      <c r="BB114" s="200"/>
      <c r="BC114" s="393"/>
      <c r="BD114" s="394"/>
      <c r="BE114" s="395"/>
      <c r="BF114" s="396"/>
      <c r="BG114" s="395"/>
      <c r="BH114" s="395"/>
      <c r="BI114" s="396"/>
      <c r="BJ114" s="397"/>
      <c r="BK114" s="265"/>
      <c r="BL114" s="360"/>
      <c r="BM114" s="360"/>
      <c r="BN114" s="360"/>
      <c r="BO114" s="360"/>
      <c r="BP114" s="360"/>
      <c r="BQ114" s="360"/>
      <c r="BR114" s="397"/>
      <c r="BS114" s="662"/>
      <c r="BT114" s="663"/>
      <c r="BU114" s="663"/>
      <c r="BV114" s="663"/>
      <c r="BW114" s="663"/>
      <c r="BX114" s="663"/>
      <c r="BY114" s="663"/>
      <c r="BZ114" s="664"/>
      <c r="CA114" s="393"/>
      <c r="CB114" s="397"/>
      <c r="CC114" s="397"/>
      <c r="CD114" s="397"/>
      <c r="CE114" s="397"/>
      <c r="CF114" s="397"/>
      <c r="CG114" s="397"/>
      <c r="CH114" s="397"/>
      <c r="CI114" s="566"/>
      <c r="CJ114" s="567"/>
    </row>
    <row r="115" spans="1:88" ht="13.5" customHeight="1">
      <c r="A115" s="570"/>
      <c r="B115" s="486"/>
      <c r="C115" s="360"/>
      <c r="D115" s="360"/>
      <c r="E115" s="360"/>
      <c r="F115" s="360"/>
      <c r="G115" s="254"/>
      <c r="H115" s="292"/>
      <c r="S115" s="240"/>
      <c r="T115" s="240"/>
      <c r="U115" s="241"/>
      <c r="V115" s="240"/>
      <c r="W115" s="240"/>
      <c r="X115" s="241"/>
      <c r="Y115" s="240"/>
      <c r="Z115" s="242"/>
      <c r="AA115" s="649" t="s">
        <v>115</v>
      </c>
      <c r="AB115" s="649"/>
      <c r="AC115" s="649"/>
      <c r="AD115" s="649"/>
      <c r="AE115" s="317"/>
      <c r="AF115" s="318"/>
      <c r="AG115" s="317"/>
      <c r="AH115" s="316"/>
      <c r="AK115" s="355"/>
      <c r="AL115" s="356"/>
      <c r="AM115" s="356"/>
      <c r="AN115" s="355"/>
      <c r="AO115" s="356"/>
      <c r="AP115" s="616"/>
      <c r="AQ115" s="201"/>
      <c r="AR115" s="248"/>
      <c r="AS115" s="248"/>
      <c r="AT115" s="200"/>
      <c r="AU115" s="357"/>
      <c r="AV115" s="200"/>
      <c r="AW115" s="200"/>
      <c r="AX115" s="201"/>
      <c r="AY115" s="200"/>
      <c r="AZ115" s="200"/>
      <c r="BA115" s="201"/>
      <c r="BB115" s="200"/>
      <c r="BC115" s="393"/>
      <c r="BD115" s="399"/>
      <c r="BE115" s="400"/>
      <c r="BF115" s="401"/>
      <c r="BG115" s="644" t="s">
        <v>89</v>
      </c>
      <c r="BH115" s="644"/>
      <c r="BI115" s="644"/>
      <c r="BJ115" s="644"/>
      <c r="BK115" s="242"/>
      <c r="BL115" s="240"/>
      <c r="BM115" s="240"/>
      <c r="BN115" s="241"/>
      <c r="BO115" s="240"/>
      <c r="BP115" s="240"/>
      <c r="BQ115" s="241"/>
      <c r="BR115" s="240"/>
      <c r="BS115" s="393"/>
      <c r="BT115" s="397"/>
      <c r="BU115" s="397"/>
      <c r="BV115" s="398"/>
      <c r="BW115" s="397"/>
      <c r="BX115" s="397"/>
      <c r="BY115" s="398"/>
      <c r="BZ115" s="397"/>
      <c r="CA115" s="265"/>
      <c r="CB115" s="217"/>
      <c r="CC115" s="217"/>
      <c r="CD115" s="217"/>
      <c r="CE115" s="217"/>
      <c r="CF115" s="217"/>
      <c r="CG115" s="217"/>
      <c r="CH115" s="217"/>
      <c r="CI115" s="566"/>
      <c r="CJ115" s="567"/>
    </row>
    <row r="116" spans="1:88" ht="13.5" customHeight="1">
      <c r="A116" s="570"/>
      <c r="B116" s="486"/>
      <c r="C116" s="360"/>
      <c r="D116" s="360"/>
      <c r="E116" s="360"/>
      <c r="F116" s="360"/>
      <c r="G116" s="254"/>
      <c r="H116" s="292"/>
      <c r="K116" s="265"/>
      <c r="L116" s="217"/>
      <c r="M116" s="218"/>
      <c r="N116" s="217"/>
      <c r="O116" s="217"/>
      <c r="P116" s="218"/>
      <c r="R116" s="402"/>
      <c r="S116" s="252"/>
      <c r="T116" s="252"/>
      <c r="U116" s="253"/>
      <c r="V116" s="252"/>
      <c r="W116" s="252"/>
      <c r="X116" s="253"/>
      <c r="Y116" s="252"/>
      <c r="Z116" s="254"/>
      <c r="AA116" s="540"/>
      <c r="AB116" s="540"/>
      <c r="AC116" s="541"/>
      <c r="AD116" s="540"/>
      <c r="AH116" s="316"/>
      <c r="AK116" s="355"/>
      <c r="AL116" s="356"/>
      <c r="AM116" s="356"/>
      <c r="AN116" s="355"/>
      <c r="AO116" s="356"/>
      <c r="AP116" s="616"/>
      <c r="AQ116" s="201"/>
      <c r="AR116" s="370"/>
      <c r="AS116" s="370"/>
      <c r="AT116" s="200"/>
      <c r="AU116" s="403"/>
      <c r="AV116" s="380"/>
      <c r="AW116" s="366"/>
      <c r="AX116" s="236"/>
      <c r="AY116" s="366"/>
      <c r="AZ116" s="366"/>
      <c r="BA116" s="236"/>
      <c r="BB116" s="254"/>
      <c r="BC116" s="393"/>
      <c r="BD116" s="394"/>
      <c r="BE116" s="395"/>
      <c r="BF116" s="396"/>
      <c r="BG116" s="548"/>
      <c r="BH116" s="548"/>
      <c r="BI116" s="549"/>
      <c r="BJ116" s="550"/>
      <c r="BK116" s="254"/>
      <c r="BL116" s="258"/>
      <c r="BM116" s="258"/>
      <c r="BN116" s="213"/>
      <c r="BO116" s="258"/>
      <c r="BP116" s="258"/>
      <c r="BQ116" s="213"/>
      <c r="BR116" s="258"/>
      <c r="BS116" s="270"/>
      <c r="BT116" s="220"/>
      <c r="BU116" s="221"/>
      <c r="BV116" s="222"/>
      <c r="BW116" s="221"/>
      <c r="BX116" s="221"/>
      <c r="BY116" s="222"/>
      <c r="BZ116" s="223"/>
      <c r="CA116" s="265"/>
      <c r="CB116" s="217"/>
      <c r="CC116" s="217"/>
      <c r="CD116" s="217"/>
      <c r="CE116" s="217"/>
      <c r="CF116" s="217"/>
      <c r="CG116" s="217"/>
      <c r="CH116" s="217"/>
      <c r="CI116" s="566"/>
      <c r="CJ116" s="567"/>
    </row>
    <row r="117" spans="1:88" ht="13.5" customHeight="1">
      <c r="A117" s="571"/>
      <c r="B117" s="217"/>
      <c r="C117" s="217"/>
      <c r="D117" s="217"/>
      <c r="E117" s="217"/>
      <c r="F117" s="217"/>
      <c r="G117" s="217"/>
      <c r="H117" s="292"/>
      <c r="K117" s="240"/>
      <c r="L117" s="240"/>
      <c r="M117" s="241"/>
      <c r="N117" s="240"/>
      <c r="O117" s="240"/>
      <c r="P117" s="241"/>
      <c r="Q117" s="240"/>
      <c r="R117" s="303"/>
      <c r="S117" s="272" t="s">
        <v>59</v>
      </c>
      <c r="T117" s="272"/>
      <c r="U117" s="273"/>
      <c r="V117" s="274"/>
      <c r="W117" s="274"/>
      <c r="X117" s="275"/>
      <c r="Y117" s="276"/>
      <c r="Z117" s="277"/>
      <c r="AA117" s="542"/>
      <c r="AB117" s="542"/>
      <c r="AC117" s="543"/>
      <c r="AD117" s="542"/>
      <c r="AH117" s="316"/>
      <c r="AK117" s="355"/>
      <c r="AL117" s="356"/>
      <c r="AM117" s="356"/>
      <c r="AN117" s="355"/>
      <c r="AO117" s="356"/>
      <c r="AP117" s="616"/>
      <c r="AQ117" s="201"/>
      <c r="AR117" s="205"/>
      <c r="AS117" s="205"/>
      <c r="AT117" s="200"/>
      <c r="AU117" s="254"/>
      <c r="AV117" s="362"/>
      <c r="AW117" s="363"/>
      <c r="AX117" s="248"/>
      <c r="AY117" s="363"/>
      <c r="AZ117" s="363"/>
      <c r="BA117" s="248"/>
      <c r="BB117" s="200"/>
      <c r="BC117" s="393"/>
      <c r="BD117" s="394"/>
      <c r="BE117" s="395"/>
      <c r="BF117" s="396"/>
      <c r="BG117" s="548"/>
      <c r="BH117" s="548"/>
      <c r="BI117" s="549"/>
      <c r="BJ117" s="550"/>
      <c r="BK117" s="277"/>
      <c r="BL117" s="272" t="s">
        <v>59</v>
      </c>
      <c r="BM117" s="272"/>
      <c r="BN117" s="273"/>
      <c r="BO117" s="274"/>
      <c r="BP117" s="274"/>
      <c r="BQ117" s="275"/>
      <c r="BR117" s="576" t="s">
        <v>93</v>
      </c>
      <c r="BS117" s="283"/>
      <c r="BT117" s="240"/>
      <c r="BU117" s="240"/>
      <c r="BV117" s="241"/>
      <c r="BW117" s="240"/>
      <c r="BX117" s="240"/>
      <c r="BY117" s="241"/>
      <c r="BZ117" s="240"/>
      <c r="CA117" s="265"/>
      <c r="CB117" s="217"/>
      <c r="CC117" s="217"/>
      <c r="CD117" s="217"/>
      <c r="CE117" s="217"/>
      <c r="CF117" s="217"/>
      <c r="CG117" s="217"/>
      <c r="CH117" s="217"/>
      <c r="CI117" s="566"/>
      <c r="CJ117" s="567"/>
    </row>
    <row r="118" spans="1:88" ht="13.5" customHeight="1">
      <c r="A118" s="572"/>
      <c r="B118" s="397"/>
      <c r="C118" s="397"/>
      <c r="D118" s="397"/>
      <c r="E118" s="397"/>
      <c r="F118" s="397"/>
      <c r="G118" s="397"/>
      <c r="H118" s="404"/>
      <c r="J118" s="260"/>
      <c r="K118" s="252"/>
      <c r="L118" s="252"/>
      <c r="M118" s="253"/>
      <c r="N118" s="252"/>
      <c r="O118" s="252"/>
      <c r="P118" s="253"/>
      <c r="Q118" s="252"/>
      <c r="R118" s="251"/>
      <c r="S118" s="577" t="s">
        <v>119</v>
      </c>
      <c r="T118" s="217"/>
      <c r="U118" s="218"/>
      <c r="V118" s="217"/>
      <c r="W118" s="217"/>
      <c r="X118" s="218"/>
      <c r="Y118" s="254"/>
      <c r="Z118" s="217"/>
      <c r="AA118" s="542"/>
      <c r="AB118" s="542"/>
      <c r="AC118" s="543"/>
      <c r="AD118" s="542"/>
      <c r="AH118" s="316"/>
      <c r="AK118" s="355"/>
      <c r="AL118" s="356"/>
      <c r="AM118" s="356"/>
      <c r="AN118" s="355"/>
      <c r="AO118" s="356"/>
      <c r="AP118" s="616"/>
      <c r="AQ118" s="201"/>
      <c r="AR118" s="236"/>
      <c r="AS118" s="236"/>
      <c r="AT118" s="254"/>
      <c r="AU118" s="263"/>
      <c r="AV118" s="365"/>
      <c r="AW118" s="297"/>
      <c r="AX118" s="219"/>
      <c r="AY118" s="297"/>
      <c r="AZ118" s="297"/>
      <c r="BA118" s="219"/>
      <c r="BB118" s="200"/>
      <c r="BC118" s="393"/>
      <c r="BD118" s="394"/>
      <c r="BE118" s="395"/>
      <c r="BF118" s="396"/>
      <c r="BG118" s="548"/>
      <c r="BH118" s="548"/>
      <c r="BI118" s="549"/>
      <c r="BJ118" s="550"/>
      <c r="BK118" s="217"/>
      <c r="BL118" s="217"/>
      <c r="BM118" s="217"/>
      <c r="BN118" s="218"/>
      <c r="BO118" s="217"/>
      <c r="BP118" s="217"/>
      <c r="BQ118" s="218"/>
      <c r="BR118" s="579"/>
      <c r="BS118" s="286"/>
      <c r="BT118" s="258"/>
      <c r="BU118" s="258"/>
      <c r="BV118" s="213"/>
      <c r="BW118" s="258"/>
      <c r="BX118" s="258"/>
      <c r="BY118" s="213"/>
      <c r="BZ118" s="258"/>
      <c r="CA118" s="287"/>
      <c r="CB118" s="217"/>
      <c r="CC118" s="217"/>
      <c r="CD118" s="217"/>
      <c r="CE118" s="217"/>
      <c r="CF118" s="217"/>
      <c r="CG118" s="217"/>
      <c r="CH118" s="217"/>
      <c r="CI118" s="566"/>
      <c r="CJ118" s="567"/>
    </row>
    <row r="119" spans="1:88" ht="13.5" customHeight="1">
      <c r="A119" s="567"/>
      <c r="J119" s="260"/>
      <c r="K119" s="252"/>
      <c r="L119" s="252"/>
      <c r="M119" s="253"/>
      <c r="N119" s="252"/>
      <c r="O119" s="252"/>
      <c r="P119" s="253"/>
      <c r="Q119" s="252"/>
      <c r="R119" s="284"/>
      <c r="S119" s="240"/>
      <c r="T119" s="240"/>
      <c r="U119" s="241"/>
      <c r="V119" s="240"/>
      <c r="W119" s="240"/>
      <c r="X119" s="241"/>
      <c r="Y119" s="240"/>
      <c r="Z119" s="242"/>
      <c r="AA119" s="649" t="s">
        <v>116</v>
      </c>
      <c r="AB119" s="649"/>
      <c r="AC119" s="649"/>
      <c r="AD119" s="649"/>
      <c r="AE119" s="317"/>
      <c r="AF119" s="318"/>
      <c r="AG119" s="317"/>
      <c r="AH119" s="316"/>
      <c r="AK119" s="355"/>
      <c r="AL119" s="356"/>
      <c r="AM119" s="356"/>
      <c r="AN119" s="355"/>
      <c r="AO119" s="356"/>
      <c r="AP119" s="616"/>
      <c r="AQ119" s="201"/>
      <c r="AR119" s="248"/>
      <c r="AS119" s="248"/>
      <c r="AT119" s="200"/>
      <c r="AU119" s="263"/>
      <c r="AV119" s="369"/>
      <c r="AW119" s="370"/>
      <c r="AX119" s="370"/>
      <c r="AY119" s="370"/>
      <c r="AZ119" s="370"/>
      <c r="BA119" s="370"/>
      <c r="BB119" s="200"/>
      <c r="BC119" s="393"/>
      <c r="BD119" s="399"/>
      <c r="BE119" s="400"/>
      <c r="BF119" s="401"/>
      <c r="BG119" s="644" t="s">
        <v>90</v>
      </c>
      <c r="BH119" s="644"/>
      <c r="BI119" s="644"/>
      <c r="BJ119" s="644"/>
      <c r="BK119" s="242"/>
      <c r="BL119" s="240"/>
      <c r="BM119" s="240"/>
      <c r="BN119" s="241"/>
      <c r="BO119" s="240"/>
      <c r="BP119" s="240"/>
      <c r="BQ119" s="241"/>
      <c r="BR119" s="580"/>
      <c r="BS119" s="287"/>
      <c r="BT119" s="258"/>
      <c r="BU119" s="258"/>
      <c r="BV119" s="213"/>
      <c r="BW119" s="258"/>
      <c r="BX119" s="258"/>
      <c r="BY119" s="213"/>
      <c r="BZ119" s="258"/>
      <c r="CA119" s="287"/>
      <c r="CB119" s="217"/>
      <c r="CC119" s="217"/>
      <c r="CD119" s="217"/>
      <c r="CE119" s="217"/>
      <c r="CF119" s="217"/>
      <c r="CG119" s="217"/>
      <c r="CH119" s="217"/>
      <c r="CI119" s="566"/>
      <c r="CJ119" s="567"/>
    </row>
    <row r="120" spans="1:88" ht="13.5" customHeight="1">
      <c r="A120" s="523" t="s">
        <v>33</v>
      </c>
      <c r="B120" s="217"/>
      <c r="C120" s="240"/>
      <c r="D120" s="240"/>
      <c r="E120" s="240"/>
      <c r="F120" s="240"/>
      <c r="G120" s="240"/>
      <c r="H120" s="240"/>
      <c r="I120" s="240"/>
      <c r="J120" s="303"/>
      <c r="K120" s="272" t="s">
        <v>59</v>
      </c>
      <c r="L120" s="272"/>
      <c r="M120" s="273"/>
      <c r="N120" s="274"/>
      <c r="O120" s="274"/>
      <c r="P120" s="275"/>
      <c r="Q120" s="276"/>
      <c r="R120" s="277"/>
      <c r="S120" s="252"/>
      <c r="T120" s="252"/>
      <c r="U120" s="253"/>
      <c r="V120" s="252"/>
      <c r="W120" s="252"/>
      <c r="X120" s="253"/>
      <c r="Y120" s="252"/>
      <c r="Z120" s="254"/>
      <c r="AA120" s="540"/>
      <c r="AB120" s="540"/>
      <c r="AC120" s="541"/>
      <c r="AD120" s="542"/>
      <c r="AH120" s="316"/>
      <c r="AK120" s="355"/>
      <c r="AL120" s="356"/>
      <c r="AM120" s="356"/>
      <c r="AN120" s="355"/>
      <c r="AO120" s="356"/>
      <c r="AP120" s="616"/>
      <c r="AQ120" s="201"/>
      <c r="AR120" s="236"/>
      <c r="AS120" s="236"/>
      <c r="AT120" s="254"/>
      <c r="AU120" s="263"/>
      <c r="AV120" s="359"/>
      <c r="AW120" s="254"/>
      <c r="AX120" s="205"/>
      <c r="AY120" s="254"/>
      <c r="AZ120" s="254"/>
      <c r="BA120" s="205"/>
      <c r="BB120" s="200"/>
      <c r="BC120" s="393"/>
      <c r="BD120" s="394"/>
      <c r="BE120" s="395"/>
      <c r="BF120" s="396"/>
      <c r="BG120" s="548"/>
      <c r="BH120" s="548"/>
      <c r="BI120" s="549"/>
      <c r="BJ120" s="551"/>
      <c r="BK120" s="254"/>
      <c r="BL120" s="258"/>
      <c r="BM120" s="258"/>
      <c r="BN120" s="213"/>
      <c r="BO120" s="258"/>
      <c r="BP120" s="258"/>
      <c r="BQ120" s="213"/>
      <c r="BR120" s="581"/>
      <c r="BS120" s="277"/>
      <c r="BT120" s="272" t="s">
        <v>59</v>
      </c>
      <c r="BU120" s="272"/>
      <c r="BV120" s="273"/>
      <c r="BW120" s="274"/>
      <c r="BX120" s="274"/>
      <c r="BY120" s="275"/>
      <c r="BZ120" s="276"/>
      <c r="CA120" s="283"/>
      <c r="CB120" s="240"/>
      <c r="CC120" s="240"/>
      <c r="CD120" s="240"/>
      <c r="CE120" s="240"/>
      <c r="CF120" s="240"/>
      <c r="CG120" s="240"/>
      <c r="CH120" s="240"/>
      <c r="CI120" s="512" t="s">
        <v>8</v>
      </c>
      <c r="CJ120" s="567"/>
    </row>
    <row r="121" spans="1:88" ht="13.5" customHeight="1">
      <c r="A121" s="571"/>
      <c r="B121" s="217"/>
      <c r="C121" s="252"/>
      <c r="D121" s="252"/>
      <c r="E121" s="252"/>
      <c r="F121" s="252"/>
      <c r="G121" s="252"/>
      <c r="H121" s="252"/>
      <c r="I121" s="252"/>
      <c r="J121" s="260"/>
      <c r="K121" s="217"/>
      <c r="L121" s="217"/>
      <c r="M121" s="218"/>
      <c r="N121" s="217"/>
      <c r="O121" s="217"/>
      <c r="P121" s="218"/>
      <c r="Q121" s="254"/>
      <c r="R121" s="265"/>
      <c r="S121" s="240"/>
      <c r="T121" s="240"/>
      <c r="U121" s="241"/>
      <c r="V121" s="240"/>
      <c r="W121" s="240"/>
      <c r="X121" s="241"/>
      <c r="Y121" s="240"/>
      <c r="Z121" s="242"/>
      <c r="AA121" s="649" t="s">
        <v>117</v>
      </c>
      <c r="AB121" s="649"/>
      <c r="AC121" s="649"/>
      <c r="AD121" s="649"/>
      <c r="AE121" s="317"/>
      <c r="AF121" s="318"/>
      <c r="AG121" s="317"/>
      <c r="AH121" s="316"/>
      <c r="AK121" s="355"/>
      <c r="AL121" s="356"/>
      <c r="AM121" s="356"/>
      <c r="AN121" s="355"/>
      <c r="AO121" s="356"/>
      <c r="AP121" s="616"/>
      <c r="AQ121" s="201"/>
      <c r="AR121" s="248"/>
      <c r="AS121" s="248"/>
      <c r="AT121" s="200"/>
      <c r="AU121" s="263"/>
      <c r="AV121" s="359"/>
      <c r="AW121" s="254"/>
      <c r="AX121" s="205"/>
      <c r="AY121" s="254"/>
      <c r="AZ121" s="254"/>
      <c r="BA121" s="205"/>
      <c r="BB121" s="200"/>
      <c r="BC121" s="393"/>
      <c r="BD121" s="399"/>
      <c r="BE121" s="400"/>
      <c r="BF121" s="401"/>
      <c r="BG121" s="644" t="s">
        <v>91</v>
      </c>
      <c r="BH121" s="644"/>
      <c r="BI121" s="644"/>
      <c r="BJ121" s="644"/>
      <c r="BK121" s="242"/>
      <c r="BL121" s="240"/>
      <c r="BM121" s="240"/>
      <c r="BN121" s="241"/>
      <c r="BO121" s="240"/>
      <c r="BP121" s="240"/>
      <c r="BQ121" s="241"/>
      <c r="BR121" s="580"/>
      <c r="BS121" s="265"/>
      <c r="BT121" s="217"/>
      <c r="BU121" s="217"/>
      <c r="BV121" s="218"/>
      <c r="BW121" s="217"/>
      <c r="BX121" s="217"/>
      <c r="BY121" s="218"/>
      <c r="BZ121" s="254"/>
      <c r="CA121" s="286"/>
      <c r="CB121" s="258"/>
      <c r="CC121" s="258"/>
      <c r="CD121" s="258"/>
      <c r="CE121" s="258"/>
      <c r="CF121" s="258"/>
      <c r="CG121" s="258"/>
      <c r="CH121" s="258"/>
      <c r="CI121" s="566"/>
      <c r="CJ121" s="567"/>
    </row>
    <row r="122" spans="1:88" ht="13.5" customHeight="1">
      <c r="A122" s="571"/>
      <c r="B122" s="217"/>
      <c r="C122" s="252"/>
      <c r="D122" s="252"/>
      <c r="E122" s="252"/>
      <c r="F122" s="252"/>
      <c r="G122" s="252"/>
      <c r="H122" s="252"/>
      <c r="I122" s="252"/>
      <c r="J122" s="260"/>
      <c r="K122" s="220"/>
      <c r="L122" s="221"/>
      <c r="M122" s="222"/>
      <c r="N122" s="221"/>
      <c r="O122" s="221"/>
      <c r="P122" s="222"/>
      <c r="Q122" s="223"/>
      <c r="R122" s="406"/>
      <c r="S122" s="252"/>
      <c r="T122" s="252"/>
      <c r="U122" s="253"/>
      <c r="V122" s="252"/>
      <c r="W122" s="252"/>
      <c r="X122" s="253"/>
      <c r="Y122" s="252"/>
      <c r="Z122" s="254"/>
      <c r="AA122" s="540"/>
      <c r="AB122" s="540"/>
      <c r="AC122" s="541"/>
      <c r="AD122" s="542"/>
      <c r="AH122" s="316"/>
      <c r="AK122" s="355"/>
      <c r="AL122" s="356"/>
      <c r="AM122" s="356"/>
      <c r="AN122" s="355"/>
      <c r="AO122" s="356"/>
      <c r="AP122" s="616"/>
      <c r="AQ122" s="201"/>
      <c r="AR122" s="370"/>
      <c r="AS122" s="370"/>
      <c r="AT122" s="200"/>
      <c r="AU122" s="403"/>
      <c r="AV122" s="380"/>
      <c r="AW122" s="366"/>
      <c r="AX122" s="236"/>
      <c r="AY122" s="366"/>
      <c r="AZ122" s="366"/>
      <c r="BA122" s="236"/>
      <c r="BB122" s="254"/>
      <c r="BC122" s="393"/>
      <c r="BD122" s="394"/>
      <c r="BE122" s="395"/>
      <c r="BF122" s="396"/>
      <c r="BG122" s="548"/>
      <c r="BH122" s="548"/>
      <c r="BI122" s="549"/>
      <c r="BJ122" s="550"/>
      <c r="BK122" s="254"/>
      <c r="BL122" s="258"/>
      <c r="BM122" s="258"/>
      <c r="BN122" s="213"/>
      <c r="BO122" s="258"/>
      <c r="BP122" s="258"/>
      <c r="BQ122" s="213"/>
      <c r="BR122" s="581"/>
      <c r="BS122" s="407"/>
      <c r="BT122" s="220"/>
      <c r="BU122" s="221"/>
      <c r="BV122" s="222"/>
      <c r="BW122" s="221"/>
      <c r="BX122" s="221"/>
      <c r="BY122" s="222"/>
      <c r="BZ122" s="223"/>
      <c r="CA122" s="287"/>
      <c r="CB122" s="258"/>
      <c r="CC122" s="258"/>
      <c r="CD122" s="258"/>
      <c r="CE122" s="258"/>
      <c r="CF122" s="258"/>
      <c r="CG122" s="258"/>
      <c r="CH122" s="258"/>
      <c r="CI122" s="566"/>
      <c r="CJ122" s="567"/>
    </row>
    <row r="123" spans="1:88" ht="13.5" customHeight="1">
      <c r="A123" s="571"/>
      <c r="B123" s="217"/>
      <c r="C123" s="217"/>
      <c r="D123" s="217"/>
      <c r="E123" s="217"/>
      <c r="F123" s="217"/>
      <c r="G123" s="217"/>
      <c r="H123" s="404"/>
      <c r="J123" s="260"/>
      <c r="K123" s="240"/>
      <c r="L123" s="240"/>
      <c r="M123" s="241"/>
      <c r="N123" s="240"/>
      <c r="O123" s="240"/>
      <c r="P123" s="241"/>
      <c r="Q123" s="240"/>
      <c r="R123" s="303"/>
      <c r="S123" s="272" t="s">
        <v>59</v>
      </c>
      <c r="T123" s="272"/>
      <c r="U123" s="273"/>
      <c r="V123" s="274"/>
      <c r="W123" s="274"/>
      <c r="X123" s="275"/>
      <c r="Y123" s="276"/>
      <c r="Z123" s="277"/>
      <c r="AA123" s="542"/>
      <c r="AB123" s="542"/>
      <c r="AC123" s="543"/>
      <c r="AD123" s="542"/>
      <c r="AH123" s="316"/>
      <c r="AK123" s="355"/>
      <c r="AL123" s="356"/>
      <c r="AM123" s="356"/>
      <c r="AN123" s="355"/>
      <c r="AO123" s="356"/>
      <c r="AP123" s="616"/>
      <c r="AQ123" s="201"/>
      <c r="AR123" s="205"/>
      <c r="AS123" s="205"/>
      <c r="AT123" s="200"/>
      <c r="AU123" s="263"/>
      <c r="AV123" s="362"/>
      <c r="AW123" s="363"/>
      <c r="AX123" s="248"/>
      <c r="AY123" s="363"/>
      <c r="AZ123" s="363"/>
      <c r="BA123" s="248"/>
      <c r="BB123" s="254"/>
      <c r="BC123" s="393"/>
      <c r="BD123" s="394"/>
      <c r="BE123" s="395"/>
      <c r="BF123" s="396"/>
      <c r="BG123" s="548"/>
      <c r="BH123" s="548"/>
      <c r="BI123" s="549"/>
      <c r="BJ123" s="550"/>
      <c r="BK123" s="277"/>
      <c r="BL123" s="272" t="s">
        <v>59</v>
      </c>
      <c r="BM123" s="272"/>
      <c r="BN123" s="273"/>
      <c r="BO123" s="274"/>
      <c r="BP123" s="274"/>
      <c r="BQ123" s="275"/>
      <c r="BR123" s="576" t="s">
        <v>94</v>
      </c>
      <c r="BS123" s="283"/>
      <c r="BT123" s="240"/>
      <c r="BU123" s="240"/>
      <c r="BV123" s="241"/>
      <c r="BW123" s="240"/>
      <c r="BX123" s="240"/>
      <c r="BY123" s="241"/>
      <c r="BZ123" s="240"/>
      <c r="CA123" s="287"/>
      <c r="CB123" s="217"/>
      <c r="CC123" s="217"/>
      <c r="CD123" s="217"/>
      <c r="CE123" s="217"/>
      <c r="CF123" s="217"/>
      <c r="CG123" s="217"/>
      <c r="CH123" s="254"/>
      <c r="CI123" s="566"/>
      <c r="CJ123" s="567"/>
    </row>
    <row r="124" spans="1:88" ht="13.5" customHeight="1">
      <c r="A124" s="571"/>
      <c r="B124" s="217"/>
      <c r="C124" s="217"/>
      <c r="D124" s="217"/>
      <c r="E124" s="217"/>
      <c r="F124" s="217"/>
      <c r="G124" s="217"/>
      <c r="H124" s="404"/>
      <c r="K124" s="293"/>
      <c r="L124" s="293"/>
      <c r="M124" s="294"/>
      <c r="N124" s="293"/>
      <c r="O124" s="293"/>
      <c r="P124" s="294"/>
      <c r="Q124" s="681"/>
      <c r="R124" s="682"/>
      <c r="S124" s="577" t="s">
        <v>120</v>
      </c>
      <c r="T124" s="217"/>
      <c r="U124" s="218"/>
      <c r="V124" s="217"/>
      <c r="W124" s="217"/>
      <c r="X124" s="218"/>
      <c r="Y124" s="254"/>
      <c r="Z124" s="217"/>
      <c r="AA124" s="542"/>
      <c r="AB124" s="542"/>
      <c r="AC124" s="543"/>
      <c r="AD124" s="542"/>
      <c r="AH124" s="316"/>
      <c r="AK124" s="355"/>
      <c r="AL124" s="356"/>
      <c r="AM124" s="356"/>
      <c r="AN124" s="355"/>
      <c r="AO124" s="356"/>
      <c r="AP124" s="616"/>
      <c r="AQ124" s="201"/>
      <c r="AR124" s="236"/>
      <c r="AS124" s="236"/>
      <c r="AT124" s="254"/>
      <c r="AU124" s="200"/>
      <c r="AV124" s="341"/>
      <c r="AW124" s="200"/>
      <c r="AX124" s="201"/>
      <c r="AY124" s="200"/>
      <c r="AZ124" s="200"/>
      <c r="BA124" s="201"/>
      <c r="BB124" s="200"/>
      <c r="BC124" s="393"/>
      <c r="BD124" s="394"/>
      <c r="BE124" s="395"/>
      <c r="BF124" s="396"/>
      <c r="BG124" s="548"/>
      <c r="BH124" s="548"/>
      <c r="BI124" s="549"/>
      <c r="BJ124" s="550"/>
      <c r="BK124" s="217"/>
      <c r="BL124" s="217"/>
      <c r="BM124" s="217"/>
      <c r="BN124" s="218"/>
      <c r="BO124" s="217"/>
      <c r="BP124" s="217"/>
      <c r="BQ124" s="218"/>
      <c r="BR124" s="254"/>
      <c r="BS124" s="270"/>
      <c r="BT124" s="295"/>
      <c r="BU124" s="295"/>
      <c r="BV124" s="296"/>
      <c r="BW124" s="295"/>
      <c r="BX124" s="295"/>
      <c r="BY124" s="296"/>
      <c r="BZ124" s="295"/>
      <c r="CA124" s="265"/>
      <c r="CB124" s="217"/>
      <c r="CC124" s="217"/>
      <c r="CD124" s="217"/>
      <c r="CE124" s="217"/>
      <c r="CF124" s="217"/>
      <c r="CG124" s="217"/>
      <c r="CH124" s="254"/>
      <c r="CI124" s="566"/>
      <c r="CJ124" s="567"/>
    </row>
    <row r="125" spans="1:88" ht="13.5" customHeight="1">
      <c r="A125" s="523" t="s">
        <v>34</v>
      </c>
      <c r="C125" s="240"/>
      <c r="D125" s="240"/>
      <c r="E125" s="240"/>
      <c r="F125" s="240"/>
      <c r="G125" s="240"/>
      <c r="H125" s="240"/>
      <c r="I125" s="240"/>
      <c r="J125" s="242"/>
      <c r="K125" s="317"/>
      <c r="L125" s="317"/>
      <c r="M125" s="318"/>
      <c r="N125" s="317"/>
      <c r="O125" s="317"/>
      <c r="P125" s="318"/>
      <c r="Q125" s="494"/>
      <c r="R125" s="260"/>
      <c r="S125" s="240"/>
      <c r="T125" s="240"/>
      <c r="U125" s="241"/>
      <c r="V125" s="240"/>
      <c r="W125" s="240"/>
      <c r="X125" s="241"/>
      <c r="Y125" s="240"/>
      <c r="Z125" s="242"/>
      <c r="AA125" s="649" t="s">
        <v>118</v>
      </c>
      <c r="AB125" s="649"/>
      <c r="AC125" s="649"/>
      <c r="AD125" s="649"/>
      <c r="AE125" s="317"/>
      <c r="AF125" s="318"/>
      <c r="AG125" s="317"/>
      <c r="AH125" s="316"/>
      <c r="AK125" s="355"/>
      <c r="AL125" s="356"/>
      <c r="AM125" s="356"/>
      <c r="AN125" s="355"/>
      <c r="AO125" s="356"/>
      <c r="AP125" s="616"/>
      <c r="AQ125" s="201"/>
      <c r="AR125" s="248"/>
      <c r="AS125" s="248"/>
      <c r="AT125" s="200"/>
      <c r="AU125" s="200"/>
      <c r="AV125" s="341"/>
      <c r="AW125" s="200"/>
      <c r="AX125" s="201"/>
      <c r="AY125" s="200"/>
      <c r="AZ125" s="200"/>
      <c r="BA125" s="201"/>
      <c r="BB125" s="200"/>
      <c r="BC125" s="393"/>
      <c r="BD125" s="399"/>
      <c r="BE125" s="400"/>
      <c r="BF125" s="401"/>
      <c r="BG125" s="644" t="s">
        <v>92</v>
      </c>
      <c r="BH125" s="644"/>
      <c r="BI125" s="644"/>
      <c r="BJ125" s="644"/>
      <c r="BK125" s="242"/>
      <c r="BL125" s="240"/>
      <c r="BM125" s="240"/>
      <c r="BN125" s="241"/>
      <c r="BO125" s="240"/>
      <c r="BP125" s="240"/>
      <c r="BQ125" s="241"/>
      <c r="BR125" s="240"/>
      <c r="BS125" s="287"/>
      <c r="BT125" s="389"/>
      <c r="BU125" s="390"/>
      <c r="BV125" s="391"/>
      <c r="BW125" s="390"/>
      <c r="BX125" s="390"/>
      <c r="BY125" s="391"/>
      <c r="BZ125" s="386"/>
      <c r="CA125" s="242"/>
      <c r="CB125" s="240"/>
      <c r="CC125" s="240"/>
      <c r="CD125" s="240"/>
      <c r="CE125" s="240"/>
      <c r="CF125" s="240"/>
      <c r="CG125" s="240"/>
      <c r="CH125" s="240"/>
      <c r="CI125" s="512" t="s">
        <v>9</v>
      </c>
      <c r="CJ125" s="567"/>
    </row>
    <row r="126" spans="1:88" ht="13.5" customHeight="1">
      <c r="A126" s="567"/>
      <c r="C126" s="252"/>
      <c r="D126" s="252"/>
      <c r="E126" s="252"/>
      <c r="F126" s="252"/>
      <c r="G126" s="252"/>
      <c r="H126" s="252"/>
      <c r="I126" s="252"/>
      <c r="S126" s="252"/>
      <c r="T126" s="252"/>
      <c r="U126" s="253"/>
      <c r="V126" s="252"/>
      <c r="W126" s="252"/>
      <c r="X126" s="253"/>
      <c r="Y126" s="252"/>
      <c r="Z126" s="254"/>
      <c r="AA126" s="372"/>
      <c r="AB126" s="372"/>
      <c r="AC126" s="373"/>
      <c r="AD126" s="372"/>
      <c r="AK126" s="355"/>
      <c r="AL126" s="356"/>
      <c r="AM126" s="356"/>
      <c r="AN126" s="355"/>
      <c r="AO126" s="356"/>
      <c r="AP126" s="616"/>
      <c r="AQ126" s="201"/>
      <c r="AR126" s="236"/>
      <c r="AS126" s="236"/>
      <c r="AT126" s="254"/>
      <c r="AU126" s="200"/>
      <c r="AV126" s="341"/>
      <c r="AW126" s="200"/>
      <c r="AX126" s="201"/>
      <c r="AY126" s="200"/>
      <c r="AZ126" s="200"/>
      <c r="BA126" s="201"/>
      <c r="BB126" s="200"/>
      <c r="BC126" s="393"/>
      <c r="BD126" s="397"/>
      <c r="BE126" s="397"/>
      <c r="BF126" s="398"/>
      <c r="BG126" s="397"/>
      <c r="BH126" s="397"/>
      <c r="BI126" s="398"/>
      <c r="BJ126" s="397"/>
      <c r="BK126" s="254"/>
      <c r="BL126" s="258"/>
      <c r="BM126" s="258"/>
      <c r="BN126" s="213"/>
      <c r="BO126" s="258"/>
      <c r="BP126" s="258"/>
      <c r="BQ126" s="213"/>
      <c r="BR126" s="258"/>
      <c r="BS126" s="393"/>
      <c r="BT126" s="397"/>
      <c r="BU126" s="397"/>
      <c r="BV126" s="398"/>
      <c r="BW126" s="397"/>
      <c r="BX126" s="397"/>
      <c r="BY126" s="398"/>
      <c r="BZ126" s="397"/>
      <c r="CA126" s="254"/>
      <c r="CB126" s="258"/>
      <c r="CC126" s="258"/>
      <c r="CD126" s="258"/>
      <c r="CE126" s="258"/>
      <c r="CF126" s="258"/>
      <c r="CG126" s="258"/>
      <c r="CH126" s="258"/>
      <c r="CI126" s="566"/>
      <c r="CJ126" s="567"/>
    </row>
    <row r="127" spans="1:88" ht="13.5" customHeight="1">
      <c r="A127" s="567"/>
      <c r="K127" s="446"/>
      <c r="L127" s="449"/>
      <c r="M127" s="449"/>
      <c r="N127" s="449"/>
      <c r="O127" s="449"/>
      <c r="P127" s="449"/>
      <c r="Q127" s="449"/>
      <c r="R127" s="450"/>
      <c r="Z127" s="316"/>
      <c r="AK127" s="355"/>
      <c r="AL127" s="356"/>
      <c r="AM127" s="356"/>
      <c r="AN127" s="355"/>
      <c r="AO127" s="356"/>
      <c r="AP127" s="616"/>
      <c r="AQ127" s="201"/>
      <c r="AR127" s="248"/>
      <c r="AS127" s="248"/>
      <c r="AT127" s="200"/>
      <c r="AU127" s="200"/>
      <c r="AV127" s="341"/>
      <c r="AW127" s="200"/>
      <c r="AX127" s="201"/>
      <c r="AY127" s="200"/>
      <c r="AZ127" s="200"/>
      <c r="BA127" s="201"/>
      <c r="BB127" s="200"/>
      <c r="BC127" s="393"/>
      <c r="BD127" s="397"/>
      <c r="BE127" s="397"/>
      <c r="BF127" s="398"/>
      <c r="BG127" s="397"/>
      <c r="BH127" s="397"/>
      <c r="BI127" s="398"/>
      <c r="BJ127" s="397"/>
      <c r="BK127" s="393"/>
      <c r="BL127" s="394"/>
      <c r="BM127" s="395"/>
      <c r="BN127" s="396"/>
      <c r="BO127" s="395"/>
      <c r="BP127" s="395"/>
      <c r="BQ127" s="396"/>
      <c r="BR127" s="397"/>
      <c r="BS127" s="446"/>
      <c r="BT127" s="449"/>
      <c r="BU127" s="449"/>
      <c r="BV127" s="449"/>
      <c r="BW127" s="449"/>
      <c r="BX127" s="449"/>
      <c r="BY127" s="449"/>
      <c r="BZ127" s="450"/>
      <c r="CA127" s="393"/>
      <c r="CB127" s="397"/>
      <c r="CC127" s="397"/>
      <c r="CD127" s="397"/>
      <c r="CE127" s="397"/>
      <c r="CF127" s="397"/>
      <c r="CG127" s="397"/>
      <c r="CH127" s="397"/>
      <c r="CI127" s="566"/>
      <c r="CJ127" s="567"/>
    </row>
    <row r="128" spans="1:88" ht="13.5" customHeight="1">
      <c r="A128" s="567"/>
      <c r="K128" s="659" t="s">
        <v>49</v>
      </c>
      <c r="L128" s="660"/>
      <c r="M128" s="660"/>
      <c r="N128" s="660"/>
      <c r="O128" s="660"/>
      <c r="P128" s="660"/>
      <c r="Q128" s="660"/>
      <c r="R128" s="661"/>
      <c r="Z128" s="316"/>
      <c r="AK128" s="355"/>
      <c r="AL128" s="356"/>
      <c r="AM128" s="356"/>
      <c r="AN128" s="355"/>
      <c r="AO128" s="356"/>
      <c r="AP128" s="616"/>
      <c r="AQ128" s="201"/>
      <c r="AR128" s="248"/>
      <c r="AS128" s="248"/>
      <c r="AT128" s="200"/>
      <c r="AU128" s="200"/>
      <c r="AV128" s="341"/>
      <c r="AW128" s="200"/>
      <c r="AX128" s="201"/>
      <c r="AY128" s="200"/>
      <c r="AZ128" s="200"/>
      <c r="BA128" s="201"/>
      <c r="BB128" s="200"/>
      <c r="BC128" s="393"/>
      <c r="BD128" s="397"/>
      <c r="BE128" s="397"/>
      <c r="BF128" s="398"/>
      <c r="BG128" s="397"/>
      <c r="BH128" s="397"/>
      <c r="BI128" s="398"/>
      <c r="BJ128" s="397"/>
      <c r="BK128" s="393"/>
      <c r="BL128" s="394"/>
      <c r="BM128" s="395"/>
      <c r="BN128" s="396"/>
      <c r="BO128" s="395"/>
      <c r="BP128" s="395"/>
      <c r="BQ128" s="396"/>
      <c r="BR128" s="397"/>
      <c r="BS128" s="659" t="s">
        <v>10</v>
      </c>
      <c r="BT128" s="660"/>
      <c r="BU128" s="660"/>
      <c r="BV128" s="660"/>
      <c r="BW128" s="660"/>
      <c r="BX128" s="660"/>
      <c r="BY128" s="660"/>
      <c r="BZ128" s="661"/>
      <c r="CA128" s="393"/>
      <c r="CB128" s="397"/>
      <c r="CC128" s="397"/>
      <c r="CD128" s="397"/>
      <c r="CE128" s="397"/>
      <c r="CF128" s="397"/>
      <c r="CG128" s="397"/>
      <c r="CH128" s="397"/>
      <c r="CI128" s="566"/>
      <c r="CJ128" s="567"/>
    </row>
    <row r="129" spans="1:88" ht="13.5" customHeight="1">
      <c r="A129" s="571"/>
      <c r="B129" s="217"/>
      <c r="C129" s="397"/>
      <c r="D129" s="397"/>
      <c r="E129" s="397"/>
      <c r="F129" s="397"/>
      <c r="G129" s="397"/>
      <c r="H129" s="397"/>
      <c r="I129" s="397"/>
      <c r="K129" s="662"/>
      <c r="L129" s="663"/>
      <c r="M129" s="663"/>
      <c r="N129" s="663"/>
      <c r="O129" s="663"/>
      <c r="P129" s="663"/>
      <c r="Q129" s="663"/>
      <c r="R129" s="664"/>
      <c r="Z129" s="316"/>
      <c r="AI129" s="200"/>
      <c r="AK129" s="355"/>
      <c r="AL129" s="356"/>
      <c r="AM129" s="356"/>
      <c r="AN129" s="355"/>
      <c r="AO129" s="356"/>
      <c r="AP129" s="616"/>
      <c r="AQ129" s="201"/>
      <c r="AR129" s="370"/>
      <c r="AS129" s="370"/>
      <c r="AT129" s="200"/>
      <c r="AU129" s="403"/>
      <c r="AV129" s="380"/>
      <c r="AW129" s="366"/>
      <c r="AX129" s="236"/>
      <c r="AY129" s="366"/>
      <c r="AZ129" s="366"/>
      <c r="BA129" s="236"/>
      <c r="BB129" s="254"/>
      <c r="BC129" s="393"/>
      <c r="BD129" s="397"/>
      <c r="BE129" s="397"/>
      <c r="BF129" s="398"/>
      <c r="BG129" s="397"/>
      <c r="BH129" s="397"/>
      <c r="BI129" s="398"/>
      <c r="BJ129" s="397"/>
      <c r="BK129" s="393"/>
      <c r="BL129" s="394"/>
      <c r="BM129" s="395"/>
      <c r="BN129" s="396"/>
      <c r="BO129" s="395"/>
      <c r="BP129" s="395"/>
      <c r="BQ129" s="396"/>
      <c r="BR129" s="397"/>
      <c r="BS129" s="662"/>
      <c r="BT129" s="663"/>
      <c r="BU129" s="663"/>
      <c r="BV129" s="663"/>
      <c r="BW129" s="663"/>
      <c r="BX129" s="663"/>
      <c r="BY129" s="663"/>
      <c r="BZ129" s="664"/>
      <c r="CA129" s="393"/>
      <c r="CB129" s="397"/>
      <c r="CC129" s="397"/>
      <c r="CD129" s="397"/>
      <c r="CE129" s="397"/>
      <c r="CF129" s="397"/>
      <c r="CG129" s="397"/>
      <c r="CH129" s="397"/>
      <c r="CI129" s="566"/>
      <c r="CJ129" s="567"/>
    </row>
    <row r="130" spans="1:88" ht="13.5" customHeight="1">
      <c r="A130" s="567"/>
      <c r="Z130" s="316"/>
      <c r="AK130" s="355"/>
      <c r="AL130" s="356"/>
      <c r="AM130" s="356"/>
      <c r="AN130" s="355"/>
      <c r="AO130" s="356"/>
      <c r="AP130" s="616"/>
      <c r="AQ130" s="201"/>
      <c r="AR130" s="205"/>
      <c r="AS130" s="205"/>
      <c r="AT130" s="200"/>
      <c r="AU130" s="254"/>
      <c r="AV130" s="362"/>
      <c r="AW130" s="363"/>
      <c r="AX130" s="248"/>
      <c r="AY130" s="363"/>
      <c r="AZ130" s="363"/>
      <c r="BA130" s="248"/>
      <c r="BB130" s="200"/>
      <c r="BC130" s="393"/>
      <c r="BD130" s="397"/>
      <c r="BE130" s="397"/>
      <c r="BF130" s="398"/>
      <c r="BG130" s="397"/>
      <c r="BH130" s="397"/>
      <c r="BI130" s="398"/>
      <c r="BJ130" s="397"/>
      <c r="BK130" s="393"/>
      <c r="BL130" s="394"/>
      <c r="BM130" s="395"/>
      <c r="BN130" s="396"/>
      <c r="BO130" s="395"/>
      <c r="BP130" s="395"/>
      <c r="BQ130" s="396"/>
      <c r="BR130" s="397"/>
      <c r="BS130" s="393"/>
      <c r="BT130" s="397"/>
      <c r="BU130" s="397"/>
      <c r="BV130" s="398"/>
      <c r="BW130" s="397"/>
      <c r="BX130" s="397"/>
      <c r="BY130" s="398"/>
      <c r="BZ130" s="397"/>
      <c r="CA130" s="393"/>
      <c r="CB130" s="397"/>
      <c r="CC130" s="397"/>
      <c r="CD130" s="397"/>
      <c r="CE130" s="397"/>
      <c r="CF130" s="397"/>
      <c r="CG130" s="397"/>
      <c r="CH130" s="397"/>
      <c r="CI130" s="566"/>
      <c r="CJ130" s="567"/>
    </row>
    <row r="131" spans="1:88" ht="13.5" customHeight="1">
      <c r="A131" s="567"/>
      <c r="K131" s="240"/>
      <c r="L131" s="240"/>
      <c r="M131" s="241"/>
      <c r="N131" s="240"/>
      <c r="O131" s="240"/>
      <c r="P131" s="241"/>
      <c r="Q131" s="240"/>
      <c r="R131" s="242"/>
      <c r="S131" s="649" t="s">
        <v>121</v>
      </c>
      <c r="T131" s="649"/>
      <c r="U131" s="649"/>
      <c r="V131" s="649"/>
      <c r="W131" s="317"/>
      <c r="X131" s="318"/>
      <c r="Y131" s="317"/>
      <c r="Z131" s="316"/>
      <c r="AK131" s="355"/>
      <c r="AL131" s="356"/>
      <c r="AM131" s="356"/>
      <c r="AN131" s="355"/>
      <c r="AO131" s="356"/>
      <c r="AP131" s="616"/>
      <c r="AQ131" s="201"/>
      <c r="AR131" s="236"/>
      <c r="AS131" s="236"/>
      <c r="AT131" s="254"/>
      <c r="AU131" s="263"/>
      <c r="AV131" s="365"/>
      <c r="AW131" s="297"/>
      <c r="AX131" s="219"/>
      <c r="AY131" s="297"/>
      <c r="AZ131" s="297"/>
      <c r="BA131" s="219"/>
      <c r="BB131" s="200"/>
      <c r="BC131" s="393"/>
      <c r="BD131" s="397"/>
      <c r="BE131" s="397"/>
      <c r="BF131" s="398"/>
      <c r="BG131" s="397"/>
      <c r="BH131" s="397"/>
      <c r="BI131" s="398"/>
      <c r="BJ131" s="397"/>
      <c r="BK131" s="393"/>
      <c r="BL131" s="399"/>
      <c r="BM131" s="400"/>
      <c r="BN131" s="401"/>
      <c r="BO131" s="644" t="s">
        <v>95</v>
      </c>
      <c r="BP131" s="644"/>
      <c r="BQ131" s="644"/>
      <c r="BR131" s="644"/>
      <c r="BS131" s="242"/>
      <c r="BT131" s="240"/>
      <c r="BU131" s="240"/>
      <c r="BV131" s="241"/>
      <c r="BW131" s="240"/>
      <c r="BX131" s="240"/>
      <c r="BY131" s="241"/>
      <c r="BZ131" s="240"/>
      <c r="CA131" s="265"/>
      <c r="CB131" s="217"/>
      <c r="CC131" s="217"/>
      <c r="CD131" s="217"/>
      <c r="CE131" s="217"/>
      <c r="CF131" s="217"/>
      <c r="CG131" s="217"/>
      <c r="CH131" s="217"/>
      <c r="CI131" s="566"/>
      <c r="CJ131" s="567"/>
    </row>
    <row r="132" spans="1:88" ht="13.5" customHeight="1">
      <c r="A132" s="567"/>
      <c r="J132" s="260"/>
      <c r="K132" s="252"/>
      <c r="L132" s="252"/>
      <c r="M132" s="253"/>
      <c r="N132" s="252"/>
      <c r="O132" s="252"/>
      <c r="P132" s="253"/>
      <c r="Q132" s="252"/>
      <c r="R132" s="254"/>
      <c r="S132" s="540"/>
      <c r="T132" s="540"/>
      <c r="U132" s="541"/>
      <c r="V132" s="540"/>
      <c r="Z132" s="316"/>
      <c r="AK132" s="355"/>
      <c r="AL132" s="356"/>
      <c r="AM132" s="356"/>
      <c r="AN132" s="355"/>
      <c r="AO132" s="356"/>
      <c r="AP132" s="616"/>
      <c r="AQ132" s="201"/>
      <c r="AR132" s="248"/>
      <c r="AS132" s="248"/>
      <c r="AT132" s="200"/>
      <c r="AU132" s="263"/>
      <c r="AV132" s="369"/>
      <c r="AW132" s="370"/>
      <c r="AX132" s="370"/>
      <c r="AY132" s="370"/>
      <c r="AZ132" s="370"/>
      <c r="BA132" s="370"/>
      <c r="BB132" s="200"/>
      <c r="BC132" s="393"/>
      <c r="BD132" s="397"/>
      <c r="BE132" s="397"/>
      <c r="BF132" s="398"/>
      <c r="BG132" s="397"/>
      <c r="BH132" s="397"/>
      <c r="BI132" s="398"/>
      <c r="BJ132" s="397"/>
      <c r="BK132" s="393"/>
      <c r="BL132" s="394"/>
      <c r="BM132" s="395"/>
      <c r="BN132" s="396"/>
      <c r="BO132" s="548"/>
      <c r="BP132" s="548"/>
      <c r="BQ132" s="549"/>
      <c r="BR132" s="550"/>
      <c r="BS132" s="254"/>
      <c r="BT132" s="258"/>
      <c r="BU132" s="258"/>
      <c r="BV132" s="213"/>
      <c r="BW132" s="258"/>
      <c r="BX132" s="258"/>
      <c r="BY132" s="213"/>
      <c r="BZ132" s="258"/>
      <c r="CA132" s="287"/>
      <c r="CB132" s="217"/>
      <c r="CC132" s="217"/>
      <c r="CD132" s="217"/>
      <c r="CE132" s="217"/>
      <c r="CF132" s="217"/>
      <c r="CG132" s="217"/>
      <c r="CH132" s="217"/>
      <c r="CI132" s="566"/>
      <c r="CJ132" s="567"/>
    </row>
    <row r="133" spans="1:88" ht="13.5" customHeight="1">
      <c r="A133" s="523" t="s">
        <v>35</v>
      </c>
      <c r="C133" s="240"/>
      <c r="D133" s="240"/>
      <c r="E133" s="240"/>
      <c r="F133" s="240"/>
      <c r="G133" s="240"/>
      <c r="H133" s="240"/>
      <c r="I133" s="240"/>
      <c r="J133" s="303"/>
      <c r="K133" s="272" t="s">
        <v>59</v>
      </c>
      <c r="L133" s="272"/>
      <c r="M133" s="273"/>
      <c r="N133" s="274"/>
      <c r="O133" s="274"/>
      <c r="P133" s="275"/>
      <c r="Q133" s="276"/>
      <c r="R133" s="277"/>
      <c r="S133" s="542"/>
      <c r="T133" s="542"/>
      <c r="U133" s="543"/>
      <c r="V133" s="542"/>
      <c r="Z133" s="316"/>
      <c r="AK133" s="355"/>
      <c r="AL133" s="356"/>
      <c r="AM133" s="356"/>
      <c r="AN133" s="355"/>
      <c r="AO133" s="356"/>
      <c r="AP133" s="616"/>
      <c r="AQ133" s="201"/>
      <c r="AR133" s="236"/>
      <c r="AS133" s="236"/>
      <c r="AT133" s="254"/>
      <c r="AU133" s="263"/>
      <c r="AV133" s="359"/>
      <c r="AW133" s="254"/>
      <c r="AX133" s="205"/>
      <c r="AY133" s="254"/>
      <c r="AZ133" s="254"/>
      <c r="BA133" s="205"/>
      <c r="BB133" s="200"/>
      <c r="BC133" s="393"/>
      <c r="BD133" s="397"/>
      <c r="BE133" s="397"/>
      <c r="BF133" s="398"/>
      <c r="BG133" s="397"/>
      <c r="BH133" s="397"/>
      <c r="BI133" s="398"/>
      <c r="BJ133" s="397"/>
      <c r="BK133" s="393"/>
      <c r="BL133" s="394"/>
      <c r="BM133" s="395"/>
      <c r="BN133" s="396"/>
      <c r="BO133" s="548"/>
      <c r="BP133" s="548"/>
      <c r="BQ133" s="549"/>
      <c r="BR133" s="550"/>
      <c r="BS133" s="277"/>
      <c r="BT133" s="272" t="s">
        <v>59</v>
      </c>
      <c r="BU133" s="272"/>
      <c r="BV133" s="273"/>
      <c r="BW133" s="274"/>
      <c r="BX133" s="274"/>
      <c r="BY133" s="275"/>
      <c r="BZ133" s="276"/>
      <c r="CA133" s="283"/>
      <c r="CB133" s="240"/>
      <c r="CC133" s="240"/>
      <c r="CD133" s="240"/>
      <c r="CE133" s="240"/>
      <c r="CF133" s="240"/>
      <c r="CG133" s="240"/>
      <c r="CH133" s="240"/>
      <c r="CI133" s="512" t="s">
        <v>11</v>
      </c>
      <c r="CJ133" s="567"/>
    </row>
    <row r="134" spans="1:88" ht="13.5" customHeight="1">
      <c r="A134" s="567"/>
      <c r="C134" s="252"/>
      <c r="D134" s="252"/>
      <c r="E134" s="252"/>
      <c r="F134" s="252"/>
      <c r="G134" s="252"/>
      <c r="H134" s="252"/>
      <c r="I134" s="252"/>
      <c r="J134" s="251"/>
      <c r="K134" s="217"/>
      <c r="L134" s="217"/>
      <c r="M134" s="218"/>
      <c r="N134" s="217"/>
      <c r="O134" s="217"/>
      <c r="P134" s="218"/>
      <c r="Q134" s="254"/>
      <c r="R134" s="217"/>
      <c r="S134" s="542"/>
      <c r="T134" s="542"/>
      <c r="U134" s="543"/>
      <c r="V134" s="542"/>
      <c r="Z134" s="316"/>
      <c r="AK134" s="355"/>
      <c r="AL134" s="356"/>
      <c r="AM134" s="356"/>
      <c r="AN134" s="355"/>
      <c r="AO134" s="356"/>
      <c r="AP134" s="616"/>
      <c r="AQ134" s="201"/>
      <c r="AR134" s="248"/>
      <c r="AS134" s="248"/>
      <c r="AT134" s="200"/>
      <c r="AU134" s="263"/>
      <c r="AV134" s="359"/>
      <c r="AW134" s="254"/>
      <c r="AX134" s="205"/>
      <c r="AY134" s="254"/>
      <c r="AZ134" s="254"/>
      <c r="BA134" s="205"/>
      <c r="BB134" s="200"/>
      <c r="BC134" s="393"/>
      <c r="BD134" s="397"/>
      <c r="BE134" s="397"/>
      <c r="BF134" s="398"/>
      <c r="BG134" s="397"/>
      <c r="BH134" s="397"/>
      <c r="BI134" s="398"/>
      <c r="BJ134" s="397"/>
      <c r="BK134" s="393"/>
      <c r="BL134" s="394"/>
      <c r="BM134" s="395"/>
      <c r="BN134" s="396"/>
      <c r="BO134" s="548"/>
      <c r="BP134" s="548"/>
      <c r="BQ134" s="549"/>
      <c r="BR134" s="550"/>
      <c r="BS134" s="217"/>
      <c r="BT134" s="217"/>
      <c r="BU134" s="217"/>
      <c r="BV134" s="218"/>
      <c r="BW134" s="217"/>
      <c r="BX134" s="217"/>
      <c r="BY134" s="218"/>
      <c r="BZ134" s="254"/>
      <c r="CA134" s="286"/>
      <c r="CB134" s="258"/>
      <c r="CC134" s="258"/>
      <c r="CD134" s="258"/>
      <c r="CE134" s="258"/>
      <c r="CF134" s="258"/>
      <c r="CG134" s="258"/>
      <c r="CH134" s="258"/>
      <c r="CI134" s="566"/>
      <c r="CJ134" s="567"/>
    </row>
    <row r="135" spans="1:88" ht="13.5" customHeight="1">
      <c r="A135" s="567"/>
      <c r="C135" s="252"/>
      <c r="D135" s="252"/>
      <c r="E135" s="252"/>
      <c r="F135" s="252"/>
      <c r="G135" s="252"/>
      <c r="H135" s="252"/>
      <c r="I135" s="252"/>
      <c r="J135" s="284"/>
      <c r="K135" s="240"/>
      <c r="L135" s="240"/>
      <c r="M135" s="241"/>
      <c r="N135" s="240"/>
      <c r="O135" s="240"/>
      <c r="P135" s="241"/>
      <c r="Q135" s="240"/>
      <c r="R135" s="242"/>
      <c r="S135" s="649" t="s">
        <v>122</v>
      </c>
      <c r="T135" s="649"/>
      <c r="U135" s="649"/>
      <c r="V135" s="649"/>
      <c r="W135" s="317"/>
      <c r="X135" s="318"/>
      <c r="Y135" s="317"/>
      <c r="Z135" s="316"/>
      <c r="AK135" s="355"/>
      <c r="AL135" s="356"/>
      <c r="AM135" s="356"/>
      <c r="AN135" s="355"/>
      <c r="AO135" s="356"/>
      <c r="AP135" s="616"/>
      <c r="AQ135" s="201"/>
      <c r="AR135" s="370"/>
      <c r="AS135" s="370"/>
      <c r="AT135" s="200"/>
      <c r="AU135" s="403"/>
      <c r="AV135" s="380"/>
      <c r="AW135" s="366"/>
      <c r="AX135" s="236"/>
      <c r="AY135" s="366"/>
      <c r="AZ135" s="366"/>
      <c r="BA135" s="236"/>
      <c r="BB135" s="254"/>
      <c r="BC135" s="393"/>
      <c r="BD135" s="397"/>
      <c r="BE135" s="397"/>
      <c r="BF135" s="398"/>
      <c r="BG135" s="397"/>
      <c r="BH135" s="397"/>
      <c r="BI135" s="398"/>
      <c r="BJ135" s="397"/>
      <c r="BK135" s="393"/>
      <c r="BL135" s="399"/>
      <c r="BM135" s="400"/>
      <c r="BN135" s="401"/>
      <c r="BO135" s="644" t="s">
        <v>96</v>
      </c>
      <c r="BP135" s="644"/>
      <c r="BQ135" s="644"/>
      <c r="BR135" s="644"/>
      <c r="BS135" s="242"/>
      <c r="BT135" s="240"/>
      <c r="BU135" s="240"/>
      <c r="BV135" s="241"/>
      <c r="BW135" s="240"/>
      <c r="BX135" s="240"/>
      <c r="BY135" s="241"/>
      <c r="BZ135" s="240"/>
      <c r="CA135" s="287"/>
      <c r="CB135" s="258"/>
      <c r="CC135" s="258"/>
      <c r="CD135" s="258"/>
      <c r="CE135" s="258"/>
      <c r="CF135" s="258"/>
      <c r="CG135" s="258"/>
      <c r="CH135" s="258"/>
      <c r="CI135" s="566"/>
      <c r="CJ135" s="567"/>
    </row>
    <row r="136" spans="1:88" ht="13.5" customHeight="1">
      <c r="A136" s="567"/>
      <c r="J136" s="263"/>
      <c r="K136" s="252"/>
      <c r="L136" s="252"/>
      <c r="M136" s="253"/>
      <c r="N136" s="252"/>
      <c r="O136" s="252"/>
      <c r="P136" s="253"/>
      <c r="Q136" s="252"/>
      <c r="S136" s="372"/>
      <c r="T136" s="372"/>
      <c r="U136" s="373"/>
      <c r="V136" s="372"/>
      <c r="AK136" s="355"/>
      <c r="AL136" s="356"/>
      <c r="AM136" s="356"/>
      <c r="AN136" s="355"/>
      <c r="AO136" s="356"/>
      <c r="AP136" s="616"/>
      <c r="AQ136" s="201"/>
      <c r="AR136" s="205"/>
      <c r="AS136" s="205"/>
      <c r="AT136" s="200"/>
      <c r="AU136" s="263"/>
      <c r="AV136" s="362"/>
      <c r="AW136" s="363"/>
      <c r="AX136" s="248"/>
      <c r="AY136" s="363"/>
      <c r="AZ136" s="363"/>
      <c r="BA136" s="248"/>
      <c r="BB136" s="254"/>
      <c r="BC136" s="393"/>
      <c r="BD136" s="397"/>
      <c r="BE136" s="397"/>
      <c r="BF136" s="398"/>
      <c r="BG136" s="397"/>
      <c r="BH136" s="397"/>
      <c r="BI136" s="398"/>
      <c r="BJ136" s="397"/>
      <c r="BK136" s="393"/>
      <c r="BL136" s="397"/>
      <c r="BM136" s="397"/>
      <c r="BN136" s="398"/>
      <c r="BO136" s="397"/>
      <c r="BP136" s="397"/>
      <c r="BQ136" s="398"/>
      <c r="BR136" s="397"/>
      <c r="BS136" s="254"/>
      <c r="BT136" s="258"/>
      <c r="BU136" s="258"/>
      <c r="BV136" s="213"/>
      <c r="BW136" s="258"/>
      <c r="BX136" s="258"/>
      <c r="BY136" s="213"/>
      <c r="BZ136" s="258"/>
      <c r="CA136" s="263"/>
      <c r="CB136" s="217"/>
      <c r="CC136" s="217"/>
      <c r="CD136" s="217"/>
      <c r="CE136" s="217"/>
      <c r="CF136" s="217"/>
      <c r="CG136" s="217"/>
      <c r="CH136" s="254"/>
      <c r="CI136" s="566"/>
      <c r="CJ136" s="567"/>
    </row>
    <row r="137" spans="1:88" ht="13.5" customHeight="1">
      <c r="A137" s="523" t="s">
        <v>36</v>
      </c>
      <c r="C137" s="240"/>
      <c r="D137" s="240"/>
      <c r="E137" s="240"/>
      <c r="F137" s="240"/>
      <c r="G137" s="240"/>
      <c r="H137" s="240"/>
      <c r="I137" s="240"/>
      <c r="J137" s="242"/>
      <c r="K137" s="317"/>
      <c r="L137" s="317"/>
      <c r="M137" s="318"/>
      <c r="N137" s="317"/>
      <c r="O137" s="317"/>
      <c r="P137" s="318"/>
      <c r="Q137" s="494"/>
      <c r="AK137" s="355"/>
      <c r="AL137" s="356"/>
      <c r="AM137" s="356"/>
      <c r="AN137" s="355"/>
      <c r="AO137" s="356"/>
      <c r="AP137" s="616"/>
      <c r="AQ137" s="201"/>
      <c r="AR137" s="236"/>
      <c r="AS137" s="236"/>
      <c r="AT137" s="254"/>
      <c r="AU137" s="200"/>
      <c r="AV137" s="341"/>
      <c r="AW137" s="200"/>
      <c r="AX137" s="201"/>
      <c r="AY137" s="200"/>
      <c r="AZ137" s="200"/>
      <c r="BA137" s="201"/>
      <c r="BB137" s="200"/>
      <c r="BC137" s="393"/>
      <c r="BD137" s="397"/>
      <c r="BE137" s="397"/>
      <c r="BF137" s="398"/>
      <c r="BG137" s="397"/>
      <c r="BH137" s="397"/>
      <c r="BI137" s="398"/>
      <c r="BJ137" s="397"/>
      <c r="BK137" s="393"/>
      <c r="BL137" s="397"/>
      <c r="BM137" s="397"/>
      <c r="BN137" s="398"/>
      <c r="BO137" s="397"/>
      <c r="BP137" s="397"/>
      <c r="BQ137" s="398"/>
      <c r="BR137" s="397"/>
      <c r="BS137" s="265"/>
      <c r="BT137" s="389"/>
      <c r="BU137" s="390"/>
      <c r="BV137" s="391"/>
      <c r="BW137" s="390"/>
      <c r="BX137" s="390"/>
      <c r="BY137" s="391"/>
      <c r="BZ137" s="386"/>
      <c r="CA137" s="242"/>
      <c r="CB137" s="240"/>
      <c r="CC137" s="240"/>
      <c r="CD137" s="240"/>
      <c r="CE137" s="240"/>
      <c r="CF137" s="240"/>
      <c r="CG137" s="240"/>
      <c r="CH137" s="240"/>
      <c r="CI137" s="512" t="s">
        <v>12</v>
      </c>
      <c r="CJ137" s="567"/>
    </row>
    <row r="138" spans="1:88" ht="13.5" customHeight="1">
      <c r="A138" s="207"/>
      <c r="C138" s="252"/>
      <c r="D138" s="252"/>
      <c r="E138" s="252"/>
      <c r="F138" s="252"/>
      <c r="G138" s="252"/>
      <c r="H138" s="252"/>
      <c r="I138" s="252"/>
      <c r="AK138" s="355"/>
      <c r="AL138" s="356"/>
      <c r="AM138" s="356"/>
      <c r="AN138" s="355"/>
      <c r="AO138" s="356"/>
      <c r="AP138" s="616"/>
      <c r="AQ138" s="201"/>
      <c r="AR138" s="248"/>
      <c r="AS138" s="248"/>
      <c r="AT138" s="200"/>
      <c r="AU138" s="200"/>
      <c r="AV138" s="341"/>
      <c r="AW138" s="200"/>
      <c r="AX138" s="201"/>
      <c r="AY138" s="200"/>
      <c r="AZ138" s="200"/>
      <c r="BA138" s="201"/>
      <c r="BB138" s="200"/>
      <c r="BC138" s="393"/>
      <c r="BD138" s="397"/>
      <c r="BE138" s="397"/>
      <c r="BF138" s="398"/>
      <c r="BG138" s="397"/>
      <c r="BH138" s="397"/>
      <c r="BI138" s="398"/>
      <c r="BJ138" s="397"/>
      <c r="BK138" s="393"/>
      <c r="BL138" s="397"/>
      <c r="BM138" s="397"/>
      <c r="BN138" s="398"/>
      <c r="BO138" s="397"/>
      <c r="BP138" s="397"/>
      <c r="BQ138" s="398"/>
      <c r="BR138" s="397"/>
      <c r="BS138" s="265"/>
      <c r="BT138" s="337"/>
      <c r="BU138" s="337"/>
      <c r="BV138" s="219"/>
      <c r="BW138" s="337"/>
      <c r="BX138" s="337"/>
      <c r="BY138" s="219"/>
      <c r="BZ138" s="254"/>
      <c r="CA138" s="254"/>
      <c r="CB138" s="258"/>
      <c r="CC138" s="258"/>
      <c r="CD138" s="258"/>
      <c r="CE138" s="258"/>
      <c r="CF138" s="258"/>
      <c r="CG138" s="258"/>
      <c r="CH138" s="258"/>
      <c r="CI138" s="566"/>
      <c r="CJ138" s="567"/>
    </row>
    <row r="139" spans="1:87" ht="13.5" customHeight="1">
      <c r="A139" s="207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1"/>
      <c r="N139" s="200"/>
      <c r="O139" s="200"/>
      <c r="P139" s="201"/>
      <c r="Q139" s="200"/>
      <c r="R139" s="200"/>
      <c r="S139" s="621"/>
      <c r="T139" s="621"/>
      <c r="U139" s="621"/>
      <c r="V139" s="621"/>
      <c r="W139" s="621"/>
      <c r="X139" s="621"/>
      <c r="Y139" s="621"/>
      <c r="Z139" s="621"/>
      <c r="AA139" s="235"/>
      <c r="AB139" s="235"/>
      <c r="AC139" s="235"/>
      <c r="AD139" s="235"/>
      <c r="AE139" s="235"/>
      <c r="AF139" s="235"/>
      <c r="AG139" s="235"/>
      <c r="AH139" s="235"/>
      <c r="AI139" s="233"/>
      <c r="AJ139" s="200"/>
      <c r="AK139" s="232"/>
      <c r="AL139" s="233"/>
      <c r="AM139" s="233"/>
      <c r="AN139" s="232"/>
      <c r="AO139" s="233"/>
      <c r="AP139" s="616"/>
      <c r="AQ139" s="201"/>
      <c r="AR139" s="236"/>
      <c r="AS139" s="236"/>
      <c r="AT139" s="254"/>
      <c r="AU139" s="200"/>
      <c r="AV139" s="341"/>
      <c r="AW139" s="200"/>
      <c r="AX139" s="201"/>
      <c r="AY139" s="200"/>
      <c r="AZ139" s="200"/>
      <c r="BA139" s="201"/>
      <c r="BB139" s="233"/>
      <c r="BC139" s="235"/>
      <c r="BD139" s="235"/>
      <c r="BE139" s="235"/>
      <c r="BF139" s="235"/>
      <c r="BG139" s="235"/>
      <c r="BH139" s="235"/>
      <c r="BI139" s="235"/>
      <c r="BJ139" s="235"/>
      <c r="BK139" s="446"/>
      <c r="BL139" s="449"/>
      <c r="BM139" s="449"/>
      <c r="BN139" s="449"/>
      <c r="BO139" s="449"/>
      <c r="BP139" s="449"/>
      <c r="BQ139" s="449"/>
      <c r="BR139" s="450"/>
      <c r="BS139" s="265"/>
      <c r="BT139" s="289"/>
      <c r="BU139" s="289"/>
      <c r="BV139" s="290"/>
      <c r="BW139" s="289"/>
      <c r="BX139" s="289"/>
      <c r="BY139" s="290"/>
      <c r="BZ139" s="217"/>
      <c r="CA139" s="200"/>
      <c r="CB139" s="200"/>
      <c r="CC139" s="200"/>
      <c r="CD139" s="200"/>
      <c r="CE139" s="200"/>
      <c r="CF139" s="200"/>
      <c r="CG139" s="200"/>
      <c r="CH139" s="200"/>
      <c r="CI139" s="485"/>
    </row>
    <row r="140" spans="1:87" ht="13.5" customHeight="1">
      <c r="A140" s="207"/>
      <c r="C140" s="200"/>
      <c r="D140" s="200"/>
      <c r="E140" s="200"/>
      <c r="F140" s="200"/>
      <c r="G140" s="200"/>
      <c r="H140" s="200"/>
      <c r="I140" s="200"/>
      <c r="J140" s="200"/>
      <c r="K140" s="621"/>
      <c r="L140" s="621"/>
      <c r="M140" s="621"/>
      <c r="N140" s="621"/>
      <c r="O140" s="621"/>
      <c r="P140" s="621"/>
      <c r="Q140" s="621"/>
      <c r="R140" s="621"/>
      <c r="S140" s="722"/>
      <c r="T140" s="722"/>
      <c r="U140" s="722"/>
      <c r="V140" s="722"/>
      <c r="W140" s="722"/>
      <c r="X140" s="722"/>
      <c r="Y140" s="722"/>
      <c r="Z140" s="722"/>
      <c r="AA140" s="235"/>
      <c r="AB140" s="235"/>
      <c r="AC140" s="235"/>
      <c r="AD140" s="235"/>
      <c r="AE140" s="235"/>
      <c r="AF140" s="235"/>
      <c r="AG140" s="235"/>
      <c r="AH140" s="235"/>
      <c r="AI140" s="233"/>
      <c r="AJ140" s="200"/>
      <c r="AK140" s="232"/>
      <c r="AL140" s="233"/>
      <c r="AM140" s="233"/>
      <c r="AN140" s="232"/>
      <c r="AO140" s="233"/>
      <c r="AP140" s="616"/>
      <c r="AR140" s="236"/>
      <c r="AS140" s="236"/>
      <c r="AT140" s="254"/>
      <c r="AU140" s="200"/>
      <c r="AV140" s="341"/>
      <c r="AW140" s="200"/>
      <c r="AX140" s="201"/>
      <c r="AY140" s="200"/>
      <c r="AZ140" s="200"/>
      <c r="BA140" s="201"/>
      <c r="BB140" s="233"/>
      <c r="BC140" s="235"/>
      <c r="BD140" s="235"/>
      <c r="BE140" s="235"/>
      <c r="BF140" s="235"/>
      <c r="BG140" s="235"/>
      <c r="BH140" s="235"/>
      <c r="BI140" s="235"/>
      <c r="BJ140" s="235"/>
      <c r="BK140" s="659" t="s">
        <v>19</v>
      </c>
      <c r="BL140" s="660"/>
      <c r="BM140" s="660"/>
      <c r="BN140" s="660"/>
      <c r="BO140" s="660"/>
      <c r="BP140" s="660"/>
      <c r="BQ140" s="660"/>
      <c r="BR140" s="661"/>
      <c r="BS140" s="446"/>
      <c r="BT140" s="449"/>
      <c r="BU140" s="449"/>
      <c r="BV140" s="449"/>
      <c r="BW140" s="449"/>
      <c r="BX140" s="449"/>
      <c r="BY140" s="449"/>
      <c r="BZ140" s="450"/>
      <c r="CA140" s="200"/>
      <c r="CB140" s="200"/>
      <c r="CC140" s="200"/>
      <c r="CD140" s="200"/>
      <c r="CE140" s="200"/>
      <c r="CF140" s="200"/>
      <c r="CG140" s="200"/>
      <c r="CH140" s="200"/>
      <c r="CI140" s="485"/>
    </row>
    <row r="141" spans="1:87" ht="13.5" customHeight="1">
      <c r="A141" s="207"/>
      <c r="C141" s="200"/>
      <c r="D141" s="200"/>
      <c r="E141" s="200"/>
      <c r="F141" s="200"/>
      <c r="G141" s="200"/>
      <c r="H141" s="200"/>
      <c r="I141" s="200"/>
      <c r="J141" s="200"/>
      <c r="K141" s="722"/>
      <c r="L141" s="722"/>
      <c r="M141" s="722"/>
      <c r="N141" s="722"/>
      <c r="O141" s="722"/>
      <c r="P141" s="722"/>
      <c r="Q141" s="722"/>
      <c r="R141" s="722"/>
      <c r="S141" s="722"/>
      <c r="T141" s="722"/>
      <c r="U141" s="722"/>
      <c r="V141" s="722"/>
      <c r="W141" s="722"/>
      <c r="X141" s="722"/>
      <c r="Y141" s="722"/>
      <c r="Z141" s="722"/>
      <c r="AA141" s="235"/>
      <c r="AB141" s="235"/>
      <c r="AC141" s="235"/>
      <c r="AD141" s="235"/>
      <c r="AE141" s="235"/>
      <c r="AF141" s="235"/>
      <c r="AG141" s="235"/>
      <c r="AH141" s="235"/>
      <c r="AI141" s="233"/>
      <c r="AJ141" s="200"/>
      <c r="AK141" s="232"/>
      <c r="AL141" s="233"/>
      <c r="AM141" s="233"/>
      <c r="AN141" s="232"/>
      <c r="AO141" s="233"/>
      <c r="AP141" s="616"/>
      <c r="AQ141" s="207"/>
      <c r="AR141" s="248"/>
      <c r="AS141" s="248"/>
      <c r="AT141" s="200"/>
      <c r="AU141" s="200"/>
      <c r="AV141" s="341"/>
      <c r="AW141" s="200"/>
      <c r="AX141" s="201"/>
      <c r="AY141" s="200"/>
      <c r="AZ141" s="200"/>
      <c r="BA141" s="201"/>
      <c r="BB141" s="233"/>
      <c r="BC141" s="235" t="s">
        <v>15</v>
      </c>
      <c r="BD141" s="235"/>
      <c r="BE141" s="235"/>
      <c r="BF141" s="235"/>
      <c r="BG141" s="235"/>
      <c r="BH141" s="235"/>
      <c r="BI141" s="235"/>
      <c r="BJ141" s="235"/>
      <c r="BK141" s="662"/>
      <c r="BL141" s="663"/>
      <c r="BM141" s="663"/>
      <c r="BN141" s="663"/>
      <c r="BO141" s="663"/>
      <c r="BP141" s="663"/>
      <c r="BQ141" s="663"/>
      <c r="BR141" s="664"/>
      <c r="BS141" s="659" t="s">
        <v>18</v>
      </c>
      <c r="BT141" s="660"/>
      <c r="BU141" s="660"/>
      <c r="BV141" s="660"/>
      <c r="BW141" s="660"/>
      <c r="BX141" s="660"/>
      <c r="BY141" s="660"/>
      <c r="BZ141" s="661"/>
      <c r="CA141" s="200"/>
      <c r="CB141" s="200"/>
      <c r="CC141" s="200"/>
      <c r="CD141" s="200"/>
      <c r="CE141" s="200"/>
      <c r="CF141" s="200"/>
      <c r="CG141" s="200"/>
      <c r="CH141" s="200"/>
      <c r="CI141" s="485"/>
    </row>
    <row r="142" spans="1:87" ht="13.5" customHeight="1">
      <c r="A142" s="207"/>
      <c r="C142" s="200"/>
      <c r="D142" s="200"/>
      <c r="E142" s="200"/>
      <c r="F142" s="200"/>
      <c r="G142" s="200"/>
      <c r="H142" s="200"/>
      <c r="I142" s="200"/>
      <c r="J142" s="200"/>
      <c r="K142" s="722"/>
      <c r="L142" s="722"/>
      <c r="M142" s="722"/>
      <c r="N142" s="722"/>
      <c r="O142" s="722"/>
      <c r="P142" s="722"/>
      <c r="Q142" s="722"/>
      <c r="R142" s="722"/>
      <c r="S142" s="200"/>
      <c r="T142" s="200"/>
      <c r="U142" s="201"/>
      <c r="V142" s="200"/>
      <c r="W142" s="200"/>
      <c r="X142" s="201"/>
      <c r="Y142" s="200"/>
      <c r="Z142" s="200"/>
      <c r="AA142" s="233"/>
      <c r="AB142" s="233"/>
      <c r="AC142" s="232"/>
      <c r="AD142" s="233"/>
      <c r="AE142" s="233"/>
      <c r="AF142" s="232"/>
      <c r="AG142" s="233"/>
      <c r="AH142" s="233"/>
      <c r="AI142" s="233"/>
      <c r="AJ142" s="200"/>
      <c r="AK142" s="232"/>
      <c r="AL142" s="233"/>
      <c r="AM142" s="233"/>
      <c r="AN142" s="232"/>
      <c r="AO142" s="233"/>
      <c r="AP142" s="616"/>
      <c r="AQ142" s="207"/>
      <c r="AR142" s="248"/>
      <c r="AS142" s="248"/>
      <c r="AT142" s="200"/>
      <c r="AU142" s="200"/>
      <c r="AV142" s="341"/>
      <c r="AW142" s="200"/>
      <c r="AX142" s="201"/>
      <c r="AY142" s="200"/>
      <c r="AZ142" s="200"/>
      <c r="BA142" s="201"/>
      <c r="BB142" s="233"/>
      <c r="BC142" s="239"/>
      <c r="BD142" s="239"/>
      <c r="BE142" s="239"/>
      <c r="BF142" s="239"/>
      <c r="BG142" s="239"/>
      <c r="BH142" s="239"/>
      <c r="BI142" s="239"/>
      <c r="BJ142" s="239"/>
      <c r="BK142" s="302"/>
      <c r="BL142" s="302"/>
      <c r="BM142" s="302"/>
      <c r="BN142" s="302"/>
      <c r="BO142" s="302"/>
      <c r="BP142" s="302"/>
      <c r="BQ142" s="302"/>
      <c r="BR142" s="302"/>
      <c r="BS142" s="662"/>
      <c r="BT142" s="663"/>
      <c r="BU142" s="663"/>
      <c r="BV142" s="663"/>
      <c r="BW142" s="663"/>
      <c r="BX142" s="663"/>
      <c r="BY142" s="663"/>
      <c r="BZ142" s="664"/>
      <c r="CA142" s="200"/>
      <c r="CB142" s="200"/>
      <c r="CC142" s="200"/>
      <c r="CD142" s="200"/>
      <c r="CE142" s="200"/>
      <c r="CF142" s="200"/>
      <c r="CG142" s="200"/>
      <c r="CH142" s="200"/>
      <c r="CI142" s="485"/>
    </row>
    <row r="143" spans="1:87" ht="13.5" customHeight="1">
      <c r="A143" s="207"/>
      <c r="C143" s="200"/>
      <c r="D143" s="200"/>
      <c r="E143" s="200"/>
      <c r="F143" s="200"/>
      <c r="G143" s="200"/>
      <c r="H143" s="200"/>
      <c r="I143" s="254"/>
      <c r="J143" s="254"/>
      <c r="K143" s="200"/>
      <c r="L143" s="200"/>
      <c r="M143" s="201"/>
      <c r="N143" s="200"/>
      <c r="O143" s="200"/>
      <c r="P143" s="201"/>
      <c r="Q143" s="200"/>
      <c r="R143" s="200"/>
      <c r="S143" s="200"/>
      <c r="T143" s="200"/>
      <c r="U143" s="201"/>
      <c r="V143" s="200"/>
      <c r="W143" s="200"/>
      <c r="X143" s="201"/>
      <c r="Y143" s="200"/>
      <c r="Z143" s="200"/>
      <c r="AA143" s="224"/>
      <c r="AB143" s="224"/>
      <c r="AC143" s="225"/>
      <c r="AD143" s="224"/>
      <c r="AE143" s="224"/>
      <c r="AF143" s="225"/>
      <c r="AG143" s="224"/>
      <c r="AH143" s="226"/>
      <c r="AI143" s="227"/>
      <c r="AJ143" s="200"/>
      <c r="AK143" s="232"/>
      <c r="AL143" s="233"/>
      <c r="AM143" s="233"/>
      <c r="AN143" s="232"/>
      <c r="AO143" s="233"/>
      <c r="AP143" s="616"/>
      <c r="AQ143" s="207"/>
      <c r="AR143" s="370"/>
      <c r="AS143" s="370"/>
      <c r="AT143" s="200"/>
      <c r="AU143" s="403"/>
      <c r="AV143" s="341"/>
      <c r="AW143" s="200"/>
      <c r="AX143" s="201"/>
      <c r="AY143" s="200"/>
      <c r="AZ143" s="200"/>
      <c r="BA143" s="201"/>
      <c r="BB143" s="228">
        <v>16</v>
      </c>
      <c r="BC143" s="226"/>
      <c r="BD143" s="224"/>
      <c r="BE143" s="224"/>
      <c r="BF143" s="225"/>
      <c r="BG143" s="224"/>
      <c r="BH143" s="224"/>
      <c r="BI143" s="225"/>
      <c r="BJ143" s="224"/>
      <c r="BK143" s="265"/>
      <c r="BL143" s="217"/>
      <c r="BM143" s="217"/>
      <c r="BN143" s="218"/>
      <c r="BO143" s="217"/>
      <c r="BP143" s="217"/>
      <c r="BQ143" s="218"/>
      <c r="BR143" s="217"/>
      <c r="BS143" s="200"/>
      <c r="BT143" s="200"/>
      <c r="BU143" s="200"/>
      <c r="BV143" s="201"/>
      <c r="BW143" s="200"/>
      <c r="BX143" s="200"/>
      <c r="BY143" s="201"/>
      <c r="BZ143" s="200"/>
      <c r="CA143" s="200"/>
      <c r="CB143" s="200"/>
      <c r="CC143" s="200"/>
      <c r="CD143" s="200"/>
      <c r="CE143" s="200"/>
      <c r="CF143" s="200"/>
      <c r="CG143" s="200"/>
      <c r="CH143" s="200"/>
      <c r="CI143" s="485"/>
    </row>
    <row r="144" spans="1:87" ht="13.5" customHeight="1">
      <c r="A144" s="207"/>
      <c r="C144" s="200"/>
      <c r="D144" s="200"/>
      <c r="E144" s="200"/>
      <c r="F144" s="200"/>
      <c r="G144" s="200"/>
      <c r="H144" s="200"/>
      <c r="I144" s="220"/>
      <c r="J144" s="221"/>
      <c r="K144" s="221"/>
      <c r="L144" s="221"/>
      <c r="M144" s="222"/>
      <c r="N144" s="221"/>
      <c r="O144" s="223"/>
      <c r="P144" s="201"/>
      <c r="Q144" s="200"/>
      <c r="R144" s="200"/>
      <c r="S144" s="200"/>
      <c r="T144" s="200"/>
      <c r="U144" s="201"/>
      <c r="V144" s="200"/>
      <c r="W144" s="200"/>
      <c r="X144" s="624"/>
      <c r="Y144" s="200"/>
      <c r="Z144" s="200"/>
      <c r="AA144" s="229"/>
      <c r="AB144" s="229"/>
      <c r="AC144" s="230"/>
      <c r="AD144" s="229"/>
      <c r="AE144" s="229"/>
      <c r="AF144" s="230"/>
      <c r="AG144" s="229"/>
      <c r="AH144" s="231"/>
      <c r="AI144" s="233"/>
      <c r="AJ144" s="200"/>
      <c r="AK144" s="232"/>
      <c r="AL144" s="233"/>
      <c r="AM144" s="233"/>
      <c r="AN144" s="232"/>
      <c r="AO144" s="233"/>
      <c r="AP144" s="616"/>
      <c r="AQ144" s="207"/>
      <c r="AR144" s="205"/>
      <c r="AS144" s="205"/>
      <c r="AT144" s="200"/>
      <c r="AU144" s="254"/>
      <c r="AV144" s="341"/>
      <c r="AW144" s="200"/>
      <c r="AX144" s="201"/>
      <c r="AY144" s="200"/>
      <c r="AZ144" s="200"/>
      <c r="BA144" s="201"/>
      <c r="BB144" s="233"/>
      <c r="BC144" s="231"/>
      <c r="BD144" s="234"/>
      <c r="BE144" s="234"/>
      <c r="BF144" s="235"/>
      <c r="BG144" s="234"/>
      <c r="BH144" s="234"/>
      <c r="BI144" s="235"/>
      <c r="BJ144" s="234"/>
      <c r="BL144" s="220"/>
      <c r="BM144" s="221"/>
      <c r="BN144" s="222"/>
      <c r="BO144" s="221"/>
      <c r="BP144" s="221"/>
      <c r="BQ144" s="222"/>
      <c r="BR144" s="223"/>
      <c r="BS144" s="265"/>
      <c r="BT144" s="217"/>
      <c r="BU144" s="217"/>
      <c r="BV144" s="218"/>
      <c r="BW144" s="217"/>
      <c r="BX144" s="217"/>
      <c r="BY144" s="218"/>
      <c r="BZ144" s="217"/>
      <c r="CA144" s="200"/>
      <c r="CB144" s="200"/>
      <c r="CC144" s="200"/>
      <c r="CD144" s="200"/>
      <c r="CE144" s="200"/>
      <c r="CF144" s="200"/>
      <c r="CG144" s="200"/>
      <c r="CH144" s="200"/>
      <c r="CI144" s="485"/>
    </row>
    <row r="145" spans="1:87" ht="13.5" customHeight="1">
      <c r="A145" s="207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1"/>
      <c r="N145" s="200"/>
      <c r="O145" s="200"/>
      <c r="P145" s="201"/>
      <c r="Q145" s="200"/>
      <c r="R145" s="200"/>
      <c r="S145" s="366"/>
      <c r="T145" s="366"/>
      <c r="U145" s="236"/>
      <c r="V145" s="366"/>
      <c r="W145" s="366"/>
      <c r="X145" s="236"/>
      <c r="Y145" s="366"/>
      <c r="Z145" s="403"/>
      <c r="AA145" s="648"/>
      <c r="AB145" s="648"/>
      <c r="AC145" s="648"/>
      <c r="AD145" s="648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616"/>
      <c r="AQ145" s="207"/>
      <c r="AR145" s="236"/>
      <c r="AS145" s="236"/>
      <c r="AT145" s="254"/>
      <c r="AU145" s="263"/>
      <c r="AV145" s="319"/>
      <c r="AW145" s="317"/>
      <c r="AX145" s="318"/>
      <c r="AY145" s="317"/>
      <c r="AZ145" s="317"/>
      <c r="BA145" s="318"/>
      <c r="BB145" s="318"/>
      <c r="BC145" s="318"/>
      <c r="BD145" s="552"/>
      <c r="BE145" s="552"/>
      <c r="BF145" s="552"/>
      <c r="BG145" s="644" t="s">
        <v>102</v>
      </c>
      <c r="BH145" s="644"/>
      <c r="BI145" s="644"/>
      <c r="BJ145" s="644"/>
      <c r="BK145" s="371"/>
      <c r="BL145" s="240"/>
      <c r="BM145" s="240"/>
      <c r="BN145" s="241"/>
      <c r="BO145" s="240"/>
      <c r="BP145" s="240"/>
      <c r="BQ145" s="241"/>
      <c r="BR145" s="240"/>
      <c r="BS145" s="265"/>
      <c r="BT145" s="217"/>
      <c r="BU145" s="217"/>
      <c r="BV145" s="218"/>
      <c r="BW145" s="217"/>
      <c r="BX145" s="217"/>
      <c r="BY145" s="218"/>
      <c r="BZ145" s="217"/>
      <c r="CA145" s="200"/>
      <c r="CB145" s="200"/>
      <c r="CC145" s="200"/>
      <c r="CD145" s="200"/>
      <c r="CE145" s="200"/>
      <c r="CF145" s="200"/>
      <c r="CG145" s="200"/>
      <c r="CH145" s="200"/>
      <c r="CI145" s="485"/>
    </row>
    <row r="146" spans="1:87" ht="13.5" customHeight="1">
      <c r="A146" s="207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1"/>
      <c r="N146" s="200"/>
      <c r="O146" s="200"/>
      <c r="P146" s="201"/>
      <c r="Q146" s="395"/>
      <c r="R146" s="395"/>
      <c r="S146" s="252"/>
      <c r="T146" s="252"/>
      <c r="U146" s="253"/>
      <c r="V146" s="252"/>
      <c r="W146" s="252"/>
      <c r="X146" s="253"/>
      <c r="Y146" s="252"/>
      <c r="Z146" s="254"/>
      <c r="AA146" s="553"/>
      <c r="AB146" s="553"/>
      <c r="AC146" s="554"/>
      <c r="AD146" s="553"/>
      <c r="AE146" s="231"/>
      <c r="AF146" s="268"/>
      <c r="AG146" s="231"/>
      <c r="AH146" s="231"/>
      <c r="AI146" s="233"/>
      <c r="AJ146" s="200"/>
      <c r="AK146" s="232"/>
      <c r="AL146" s="233"/>
      <c r="AM146" s="233"/>
      <c r="AN146" s="232"/>
      <c r="AO146" s="233"/>
      <c r="AP146" s="616"/>
      <c r="AQ146" s="207"/>
      <c r="AR146" s="248"/>
      <c r="AS146" s="248"/>
      <c r="AT146" s="200"/>
      <c r="AU146" s="263"/>
      <c r="AV146" s="362"/>
      <c r="AW146" s="363"/>
      <c r="AX146" s="248"/>
      <c r="AY146" s="363"/>
      <c r="AZ146" s="363"/>
      <c r="BA146" s="248"/>
      <c r="BB146" s="233"/>
      <c r="BC146" s="231"/>
      <c r="BD146" s="553"/>
      <c r="BE146" s="553"/>
      <c r="BF146" s="554"/>
      <c r="BG146" s="553"/>
      <c r="BH146" s="553"/>
      <c r="BI146" s="554"/>
      <c r="BJ146" s="553"/>
      <c r="BK146" s="254"/>
      <c r="BL146" s="258"/>
      <c r="BM146" s="258"/>
      <c r="BN146" s="213"/>
      <c r="BO146" s="258"/>
      <c r="BP146" s="258"/>
      <c r="BQ146" s="213"/>
      <c r="BR146" s="258"/>
      <c r="BS146" s="259"/>
      <c r="CA146" s="200"/>
      <c r="CB146" s="200"/>
      <c r="CC146" s="200"/>
      <c r="CD146" s="200"/>
      <c r="CE146" s="200"/>
      <c r="CF146" s="200"/>
      <c r="CG146" s="200"/>
      <c r="CH146" s="200"/>
      <c r="CI146" s="485"/>
    </row>
    <row r="147" spans="1:87" ht="13.5" customHeight="1">
      <c r="A147" s="207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1"/>
      <c r="N147" s="200"/>
      <c r="O147" s="200"/>
      <c r="P147" s="201"/>
      <c r="Q147" s="395"/>
      <c r="R147" s="405"/>
      <c r="S147" s="252"/>
      <c r="T147" s="252"/>
      <c r="U147" s="253"/>
      <c r="V147" s="252"/>
      <c r="W147" s="252"/>
      <c r="X147" s="253"/>
      <c r="Y147" s="252"/>
      <c r="Z147" s="263"/>
      <c r="AA147" s="522"/>
      <c r="AB147" s="522"/>
      <c r="AC147" s="522"/>
      <c r="AD147" s="522"/>
      <c r="AE147" s="224"/>
      <c r="AF147" s="225"/>
      <c r="AG147" s="224"/>
      <c r="AH147" s="226"/>
      <c r="AI147" s="227"/>
      <c r="AJ147" s="200"/>
      <c r="AK147" s="232"/>
      <c r="AL147" s="233"/>
      <c r="AM147" s="233"/>
      <c r="AN147" s="232"/>
      <c r="AO147" s="233"/>
      <c r="AP147" s="616"/>
      <c r="AQ147" s="207"/>
      <c r="AR147" s="236"/>
      <c r="AS147" s="236"/>
      <c r="AT147" s="254"/>
      <c r="AU147" s="263"/>
      <c r="AV147" s="362"/>
      <c r="AW147" s="363"/>
      <c r="AX147" s="248"/>
      <c r="AY147" s="363"/>
      <c r="AZ147" s="363"/>
      <c r="BA147" s="248"/>
      <c r="BB147" s="228"/>
      <c r="BC147" s="226"/>
      <c r="BD147" s="522"/>
      <c r="BE147" s="522"/>
      <c r="BF147" s="522"/>
      <c r="BG147" s="522"/>
      <c r="BH147" s="522"/>
      <c r="BI147" s="522"/>
      <c r="BJ147" s="522"/>
      <c r="BK147" s="263"/>
      <c r="BL147" s="258"/>
      <c r="BM147" s="258"/>
      <c r="BN147" s="213"/>
      <c r="BO147" s="258"/>
      <c r="BP147" s="258"/>
      <c r="BQ147" s="213"/>
      <c r="BR147" s="258"/>
      <c r="BS147" s="270"/>
      <c r="CA147" s="200"/>
      <c r="CB147" s="200"/>
      <c r="CC147" s="200"/>
      <c r="CD147" s="200"/>
      <c r="CE147" s="200"/>
      <c r="CF147" s="200"/>
      <c r="CG147" s="200"/>
      <c r="CH147" s="200"/>
      <c r="CI147" s="485"/>
    </row>
    <row r="148" spans="1:87" ht="13.5" customHeight="1">
      <c r="A148" s="207"/>
      <c r="C148" s="200"/>
      <c r="D148" s="200"/>
      <c r="E148" s="200"/>
      <c r="F148" s="200"/>
      <c r="G148" s="200"/>
      <c r="H148" s="200"/>
      <c r="I148" s="200"/>
      <c r="J148" s="200"/>
      <c r="K148" s="366"/>
      <c r="L148" s="366"/>
      <c r="M148" s="236"/>
      <c r="N148" s="366"/>
      <c r="O148" s="366"/>
      <c r="P148" s="236"/>
      <c r="Q148" s="366"/>
      <c r="R148" s="403"/>
      <c r="S148" s="272"/>
      <c r="T148" s="272"/>
      <c r="U148" s="607"/>
      <c r="V148" s="274"/>
      <c r="W148" s="274"/>
      <c r="X148" s="275"/>
      <c r="Y148" s="609"/>
      <c r="Z148" s="277"/>
      <c r="AA148" s="556"/>
      <c r="AB148" s="556"/>
      <c r="AC148" s="557"/>
      <c r="AD148" s="556"/>
      <c r="AE148" s="229"/>
      <c r="AF148" s="230"/>
      <c r="AG148" s="229"/>
      <c r="AH148" s="231"/>
      <c r="AI148" s="233"/>
      <c r="AJ148" s="200"/>
      <c r="AK148" s="232"/>
      <c r="AL148" s="233"/>
      <c r="AM148" s="233"/>
      <c r="AN148" s="232"/>
      <c r="AO148" s="233"/>
      <c r="AP148" s="616"/>
      <c r="AQ148" s="207"/>
      <c r="AR148" s="248"/>
      <c r="AS148" s="248"/>
      <c r="AT148" s="200"/>
      <c r="AU148" s="263"/>
      <c r="AV148" s="362"/>
      <c r="AW148" s="363"/>
      <c r="AX148" s="248"/>
      <c r="AY148" s="363"/>
      <c r="AZ148" s="363"/>
      <c r="BA148" s="248"/>
      <c r="BB148" s="233"/>
      <c r="BC148" s="231"/>
      <c r="BD148" s="555"/>
      <c r="BE148" s="555"/>
      <c r="BF148" s="520"/>
      <c r="BG148" s="555"/>
      <c r="BH148" s="555"/>
      <c r="BI148" s="520"/>
      <c r="BJ148" s="555"/>
      <c r="BK148" s="277"/>
      <c r="BL148" s="272" t="s">
        <v>59</v>
      </c>
      <c r="BM148" s="272"/>
      <c r="BN148" s="273"/>
      <c r="BO148" s="274"/>
      <c r="BP148" s="274"/>
      <c r="BQ148" s="275"/>
      <c r="BR148" s="576" t="s">
        <v>105</v>
      </c>
      <c r="BS148" s="283"/>
      <c r="BT148" s="240"/>
      <c r="BU148" s="240"/>
      <c r="BV148" s="241"/>
      <c r="BW148" s="240"/>
      <c r="BX148" s="240"/>
      <c r="BY148" s="241"/>
      <c r="BZ148" s="240"/>
      <c r="CA148" s="200"/>
      <c r="CB148" s="200"/>
      <c r="CC148" s="200"/>
      <c r="CD148" s="200"/>
      <c r="CE148" s="200"/>
      <c r="CF148" s="200"/>
      <c r="CG148" s="200"/>
      <c r="CH148" s="200"/>
      <c r="CI148" s="485"/>
    </row>
    <row r="149" spans="1:87" ht="13.5" customHeight="1">
      <c r="A149" s="207"/>
      <c r="C149" s="200"/>
      <c r="D149" s="200"/>
      <c r="E149" s="200"/>
      <c r="F149" s="200"/>
      <c r="G149" s="200"/>
      <c r="H149" s="200"/>
      <c r="I149" s="200"/>
      <c r="J149" s="200"/>
      <c r="K149" s="252"/>
      <c r="L149" s="252"/>
      <c r="M149" s="253"/>
      <c r="N149" s="252"/>
      <c r="O149" s="252"/>
      <c r="P149" s="253"/>
      <c r="Q149" s="252"/>
      <c r="R149" s="395"/>
      <c r="S149" s="645"/>
      <c r="T149" s="645"/>
      <c r="U149" s="205"/>
      <c r="V149" s="254"/>
      <c r="W149" s="254"/>
      <c r="X149" s="205"/>
      <c r="Y149" s="254"/>
      <c r="Z149" s="263"/>
      <c r="AA149" s="522"/>
      <c r="AB149" s="522"/>
      <c r="AC149" s="522"/>
      <c r="AD149" s="522"/>
      <c r="AE149" s="224"/>
      <c r="AF149" s="225"/>
      <c r="AG149" s="224"/>
      <c r="AH149" s="226"/>
      <c r="AI149" s="227"/>
      <c r="AJ149" s="200"/>
      <c r="AK149" s="232"/>
      <c r="AL149" s="233"/>
      <c r="AM149" s="233"/>
      <c r="AN149" s="232"/>
      <c r="AO149" s="233"/>
      <c r="AP149" s="616"/>
      <c r="AQ149" s="207"/>
      <c r="AR149" s="370"/>
      <c r="AS149" s="370"/>
      <c r="AT149" s="200"/>
      <c r="AU149" s="263"/>
      <c r="AV149" s="362"/>
      <c r="AW149" s="363"/>
      <c r="AX149" s="248"/>
      <c r="AY149" s="363"/>
      <c r="AZ149" s="363"/>
      <c r="BA149" s="248"/>
      <c r="BB149" s="228"/>
      <c r="BC149" s="226"/>
      <c r="BD149" s="522"/>
      <c r="BE149" s="522"/>
      <c r="BF149" s="522"/>
      <c r="BG149" s="522"/>
      <c r="BH149" s="522"/>
      <c r="BI149" s="522"/>
      <c r="BJ149" s="522"/>
      <c r="BK149" s="265"/>
      <c r="BL149" s="217"/>
      <c r="BM149" s="217"/>
      <c r="BN149" s="218"/>
      <c r="BO149" s="217"/>
      <c r="BP149" s="217"/>
      <c r="BQ149" s="218"/>
      <c r="BR149" s="254"/>
      <c r="BS149" s="409"/>
      <c r="BT149" s="252"/>
      <c r="BU149" s="252"/>
      <c r="BV149" s="253"/>
      <c r="BW149" s="252"/>
      <c r="BX149" s="252"/>
      <c r="BY149" s="253"/>
      <c r="BZ149" s="252"/>
      <c r="CA149" s="259"/>
      <c r="CB149" s="200"/>
      <c r="CC149" s="200"/>
      <c r="CD149" s="200"/>
      <c r="CE149" s="200"/>
      <c r="CF149" s="200"/>
      <c r="CG149" s="200"/>
      <c r="CH149" s="200"/>
      <c r="CI149" s="485"/>
    </row>
    <row r="150" spans="1:87" ht="13.5" customHeight="1">
      <c r="A150" s="207"/>
      <c r="C150" s="200"/>
      <c r="D150" s="200"/>
      <c r="E150" s="200"/>
      <c r="F150" s="200"/>
      <c r="G150" s="200"/>
      <c r="H150" s="200"/>
      <c r="I150" s="200"/>
      <c r="J150" s="200"/>
      <c r="K150" s="252"/>
      <c r="L150" s="252"/>
      <c r="M150" s="253"/>
      <c r="N150" s="252"/>
      <c r="O150" s="252"/>
      <c r="P150" s="253"/>
      <c r="Q150" s="252"/>
      <c r="R150" s="395"/>
      <c r="S150" s="220"/>
      <c r="T150" s="221"/>
      <c r="U150" s="222"/>
      <c r="V150" s="221"/>
      <c r="W150" s="221"/>
      <c r="X150" s="222"/>
      <c r="Y150" s="223"/>
      <c r="Z150" s="285"/>
      <c r="AA150" s="556"/>
      <c r="AB150" s="556"/>
      <c r="AC150" s="557"/>
      <c r="AD150" s="556"/>
      <c r="AE150" s="229"/>
      <c r="AF150" s="230"/>
      <c r="AG150" s="229"/>
      <c r="AH150" s="231"/>
      <c r="AI150" s="233"/>
      <c r="AJ150" s="200"/>
      <c r="AK150" s="232"/>
      <c r="AL150" s="233"/>
      <c r="AM150" s="233"/>
      <c r="AN150" s="232"/>
      <c r="AO150" s="233"/>
      <c r="AP150" s="616"/>
      <c r="AQ150" s="207"/>
      <c r="AR150" s="205"/>
      <c r="AS150" s="205"/>
      <c r="AT150" s="200"/>
      <c r="AU150" s="263"/>
      <c r="AV150" s="362"/>
      <c r="AW150" s="363"/>
      <c r="AX150" s="248"/>
      <c r="AY150" s="363"/>
      <c r="AZ150" s="363"/>
      <c r="BA150" s="248"/>
      <c r="BB150" s="231"/>
      <c r="BC150" s="231"/>
      <c r="BD150" s="555"/>
      <c r="BE150" s="555"/>
      <c r="BF150" s="520"/>
      <c r="BG150" s="555"/>
      <c r="BH150" s="555"/>
      <c r="BI150" s="520"/>
      <c r="BJ150" s="555"/>
      <c r="BK150" s="285"/>
      <c r="BL150" s="220"/>
      <c r="BM150" s="221"/>
      <c r="BN150" s="222"/>
      <c r="BO150" s="221"/>
      <c r="BP150" s="221"/>
      <c r="BQ150" s="222"/>
      <c r="BR150" s="223"/>
      <c r="BS150" s="287"/>
      <c r="BT150" s="258"/>
      <c r="BU150" s="258"/>
      <c r="BV150" s="213"/>
      <c r="BW150" s="258"/>
      <c r="BX150" s="258"/>
      <c r="BY150" s="213"/>
      <c r="BZ150" s="258"/>
      <c r="CA150" s="259"/>
      <c r="CB150" s="200"/>
      <c r="CC150" s="200"/>
      <c r="CD150" s="200"/>
      <c r="CE150" s="200"/>
      <c r="CF150" s="200"/>
      <c r="CG150" s="200"/>
      <c r="CH150" s="200"/>
      <c r="CI150" s="485"/>
    </row>
    <row r="151" spans="1:87" ht="13.5" customHeight="1">
      <c r="A151" s="207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1"/>
      <c r="N151" s="200"/>
      <c r="O151" s="200"/>
      <c r="P151" s="201"/>
      <c r="Q151" s="200"/>
      <c r="R151" s="395"/>
      <c r="S151" s="366"/>
      <c r="T151" s="220"/>
      <c r="U151" s="612"/>
      <c r="V151" s="220"/>
      <c r="W151" s="220"/>
      <c r="X151" s="612"/>
      <c r="Y151" s="223"/>
      <c r="Z151" s="403"/>
      <c r="AA151" s="648"/>
      <c r="AB151" s="648"/>
      <c r="AC151" s="648"/>
      <c r="AD151" s="648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616"/>
      <c r="AQ151" s="207"/>
      <c r="AR151" s="236"/>
      <c r="AS151" s="236"/>
      <c r="AT151" s="254"/>
      <c r="AU151" s="200"/>
      <c r="AV151" s="319"/>
      <c r="AW151" s="317"/>
      <c r="AX151" s="318"/>
      <c r="AY151" s="317"/>
      <c r="AZ151" s="317"/>
      <c r="BA151" s="318"/>
      <c r="BB151" s="318"/>
      <c r="BC151" s="318"/>
      <c r="BD151" s="552"/>
      <c r="BE151" s="552"/>
      <c r="BF151" s="552"/>
      <c r="BG151" s="644" t="s">
        <v>101</v>
      </c>
      <c r="BH151" s="644"/>
      <c r="BI151" s="644"/>
      <c r="BJ151" s="644"/>
      <c r="BK151" s="242"/>
      <c r="BL151" s="240"/>
      <c r="BM151" s="240"/>
      <c r="BN151" s="241"/>
      <c r="BO151" s="240"/>
      <c r="BP151" s="240"/>
      <c r="BQ151" s="241"/>
      <c r="BR151" s="240"/>
      <c r="BS151" s="259"/>
      <c r="BZ151" s="200"/>
      <c r="CA151" s="259"/>
      <c r="CB151" s="363"/>
      <c r="CC151" s="363"/>
      <c r="CD151" s="363"/>
      <c r="CE151" s="363"/>
      <c r="CF151" s="363"/>
      <c r="CG151" s="363"/>
      <c r="CH151" s="200"/>
      <c r="CI151" s="485"/>
    </row>
    <row r="152" spans="1:87" ht="13.5" customHeight="1">
      <c r="A152" s="207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1"/>
      <c r="N152" s="200"/>
      <c r="O152" s="200"/>
      <c r="P152" s="201"/>
      <c r="Q152" s="200"/>
      <c r="R152" s="200"/>
      <c r="S152" s="252"/>
      <c r="T152" s="252"/>
      <c r="U152" s="253"/>
      <c r="V152" s="252"/>
      <c r="W152" s="252"/>
      <c r="X152" s="253"/>
      <c r="Y152" s="252"/>
      <c r="Z152" s="200"/>
      <c r="AA152" s="553"/>
      <c r="AB152" s="553"/>
      <c r="AC152" s="554"/>
      <c r="AD152" s="553"/>
      <c r="AE152" s="231"/>
      <c r="AF152" s="268"/>
      <c r="AG152" s="231"/>
      <c r="AH152" s="231"/>
      <c r="AI152" s="233"/>
      <c r="AJ152" s="200"/>
      <c r="AK152" s="232"/>
      <c r="AL152" s="233"/>
      <c r="AM152" s="233"/>
      <c r="AN152" s="232"/>
      <c r="AO152" s="233"/>
      <c r="AP152" s="616"/>
      <c r="AQ152" s="207"/>
      <c r="AR152" s="248"/>
      <c r="AS152" s="248"/>
      <c r="AT152" s="200"/>
      <c r="AU152" s="200"/>
      <c r="AV152" s="341"/>
      <c r="AW152" s="200"/>
      <c r="AX152" s="201"/>
      <c r="AY152" s="200"/>
      <c r="AZ152" s="200"/>
      <c r="BA152" s="201"/>
      <c r="BB152" s="233"/>
      <c r="BC152" s="231"/>
      <c r="BD152" s="553"/>
      <c r="BE152" s="553"/>
      <c r="BF152" s="554"/>
      <c r="BG152" s="553"/>
      <c r="BH152" s="553"/>
      <c r="BI152" s="554"/>
      <c r="BJ152" s="553"/>
      <c r="BL152" s="295"/>
      <c r="BM152" s="295"/>
      <c r="BN152" s="296"/>
      <c r="BO152" s="295"/>
      <c r="BP152" s="295"/>
      <c r="BQ152" s="296"/>
      <c r="BR152" s="295"/>
      <c r="BS152" s="200"/>
      <c r="BZ152" s="200"/>
      <c r="CA152" s="410"/>
      <c r="CB152" s="366"/>
      <c r="CC152" s="366"/>
      <c r="CD152" s="366"/>
      <c r="CE152" s="366"/>
      <c r="CF152" s="366"/>
      <c r="CG152" s="366"/>
      <c r="CH152" s="254"/>
      <c r="CI152" s="485"/>
    </row>
    <row r="153" spans="1:87" ht="13.5" customHeight="1">
      <c r="A153" s="207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1"/>
      <c r="N153" s="200"/>
      <c r="O153" s="200"/>
      <c r="P153" s="201"/>
      <c r="Q153" s="200"/>
      <c r="R153" s="200"/>
      <c r="S153" s="252"/>
      <c r="T153" s="252"/>
      <c r="U153" s="253"/>
      <c r="V153" s="252"/>
      <c r="W153" s="252"/>
      <c r="X153" s="253"/>
      <c r="Y153" s="252"/>
      <c r="Z153" s="263"/>
      <c r="AA153" s="522"/>
      <c r="AB153" s="522"/>
      <c r="AC153" s="522"/>
      <c r="AD153" s="522"/>
      <c r="AE153" s="224"/>
      <c r="AF153" s="225"/>
      <c r="AG153" s="224"/>
      <c r="AH153" s="226"/>
      <c r="AI153" s="227"/>
      <c r="AJ153" s="200"/>
      <c r="AK153" s="232"/>
      <c r="AL153" s="233"/>
      <c r="AM153" s="233"/>
      <c r="AN153" s="232"/>
      <c r="AO153" s="233"/>
      <c r="AP153" s="616"/>
      <c r="AQ153" s="207"/>
      <c r="AR153" s="236"/>
      <c r="AS153" s="236"/>
      <c r="AT153" s="254"/>
      <c r="AU153" s="200"/>
      <c r="AV153" s="341"/>
      <c r="AW153" s="200"/>
      <c r="AX153" s="201"/>
      <c r="AY153" s="200"/>
      <c r="AZ153" s="200"/>
      <c r="BA153" s="201"/>
      <c r="BB153" s="228"/>
      <c r="BC153" s="226"/>
      <c r="BD153" s="522"/>
      <c r="BE153" s="522"/>
      <c r="BF153" s="522"/>
      <c r="BG153" s="522"/>
      <c r="BH153" s="522"/>
      <c r="BI153" s="522"/>
      <c r="BJ153" s="522"/>
      <c r="BK153" s="263"/>
      <c r="BL153" s="258"/>
      <c r="BM153" s="258"/>
      <c r="BN153" s="213"/>
      <c r="BO153" s="258"/>
      <c r="BP153" s="258"/>
      <c r="BQ153" s="213"/>
      <c r="BR153" s="258"/>
      <c r="BS153" s="200"/>
      <c r="BZ153" s="200"/>
      <c r="CA153" s="287"/>
      <c r="CB153" s="363"/>
      <c r="CC153" s="363"/>
      <c r="CD153" s="363"/>
      <c r="CE153" s="363"/>
      <c r="CF153" s="363"/>
      <c r="CG153" s="363"/>
      <c r="CI153" s="485"/>
    </row>
    <row r="154" spans="1:87" ht="13.5" customHeight="1">
      <c r="A154" s="523"/>
      <c r="B154" s="567"/>
      <c r="C154" s="366"/>
      <c r="D154" s="366"/>
      <c r="E154" s="366"/>
      <c r="F154" s="366"/>
      <c r="G154" s="366"/>
      <c r="H154" s="366"/>
      <c r="I154" s="366"/>
      <c r="J154" s="403"/>
      <c r="K154" s="272"/>
      <c r="L154" s="272"/>
      <c r="M154" s="607"/>
      <c r="N154" s="274"/>
      <c r="O154" s="274"/>
      <c r="P154" s="275"/>
      <c r="Q154" s="609"/>
      <c r="R154" s="277"/>
      <c r="S154" s="395"/>
      <c r="T154" s="395"/>
      <c r="U154" s="396"/>
      <c r="V154" s="395"/>
      <c r="W154" s="395"/>
      <c r="X154" s="396"/>
      <c r="Y154" s="395"/>
      <c r="Z154" s="411"/>
      <c r="AA154" s="556"/>
      <c r="AB154" s="556"/>
      <c r="AC154" s="557"/>
      <c r="AD154" s="556"/>
      <c r="AE154" s="229"/>
      <c r="AF154" s="230"/>
      <c r="AG154" s="229"/>
      <c r="AH154" s="231"/>
      <c r="AI154" s="233"/>
      <c r="AJ154" s="200"/>
      <c r="AK154" s="232"/>
      <c r="AL154" s="233"/>
      <c r="AM154" s="233"/>
      <c r="AN154" s="232"/>
      <c r="AO154" s="233"/>
      <c r="AP154" s="616"/>
      <c r="AQ154" s="207"/>
      <c r="AR154" s="248"/>
      <c r="AS154" s="248"/>
      <c r="AT154" s="200"/>
      <c r="AU154" s="200"/>
      <c r="AV154" s="341"/>
      <c r="AW154" s="200"/>
      <c r="AX154" s="201"/>
      <c r="AY154" s="200"/>
      <c r="AZ154" s="200"/>
      <c r="BA154" s="201"/>
      <c r="BB154" s="233"/>
      <c r="BC154" s="231"/>
      <c r="BD154" s="555"/>
      <c r="BE154" s="555"/>
      <c r="BF154" s="520"/>
      <c r="BG154" s="555"/>
      <c r="BH154" s="555"/>
      <c r="BI154" s="520"/>
      <c r="BJ154" s="555"/>
      <c r="BK154" s="393"/>
      <c r="BL154" s="397"/>
      <c r="BM154" s="397"/>
      <c r="BN154" s="398"/>
      <c r="BO154" s="397"/>
      <c r="BP154" s="397"/>
      <c r="BQ154" s="398"/>
      <c r="BR154" s="397"/>
      <c r="BS154" s="277"/>
      <c r="BT154" s="272" t="s">
        <v>59</v>
      </c>
      <c r="BU154" s="272"/>
      <c r="BV154" s="273"/>
      <c r="BW154" s="274"/>
      <c r="BX154" s="274"/>
      <c r="BY154" s="275"/>
      <c r="BZ154" s="276"/>
      <c r="CA154" s="283"/>
      <c r="CB154" s="240"/>
      <c r="CC154" s="240"/>
      <c r="CD154" s="240"/>
      <c r="CE154" s="240"/>
      <c r="CF154" s="240"/>
      <c r="CG154" s="240"/>
      <c r="CH154" s="240"/>
      <c r="CI154" s="512" t="s">
        <v>16</v>
      </c>
    </row>
    <row r="155" spans="1:87" ht="13.5" customHeight="1">
      <c r="A155" s="567"/>
      <c r="B155" s="567"/>
      <c r="C155" s="252"/>
      <c r="D155" s="252"/>
      <c r="E155" s="252"/>
      <c r="F155" s="252"/>
      <c r="G155" s="252"/>
      <c r="H155" s="252"/>
      <c r="I155" s="252"/>
      <c r="J155" s="200"/>
      <c r="K155" s="617"/>
      <c r="L155" s="200"/>
      <c r="M155" s="201"/>
      <c r="N155" s="200"/>
      <c r="O155" s="200"/>
      <c r="P155" s="201"/>
      <c r="Q155" s="200"/>
      <c r="R155" s="200"/>
      <c r="S155" s="254"/>
      <c r="T155" s="254"/>
      <c r="U155" s="205"/>
      <c r="V155" s="254"/>
      <c r="W155" s="254"/>
      <c r="X155" s="205"/>
      <c r="Y155" s="254"/>
      <c r="Z155" s="263"/>
      <c r="AA155" s="522"/>
      <c r="AB155" s="522"/>
      <c r="AC155" s="522"/>
      <c r="AD155" s="522"/>
      <c r="AE155" s="224"/>
      <c r="AF155" s="225"/>
      <c r="AG155" s="224"/>
      <c r="AH155" s="226"/>
      <c r="AI155" s="227"/>
      <c r="AJ155" s="200"/>
      <c r="AK155" s="232"/>
      <c r="AL155" s="233"/>
      <c r="AM155" s="233"/>
      <c r="AN155" s="232"/>
      <c r="AO155" s="233"/>
      <c r="AP155" s="616"/>
      <c r="AQ155" s="207"/>
      <c r="AR155" s="370"/>
      <c r="AS155" s="370"/>
      <c r="AT155" s="200"/>
      <c r="AU155" s="200"/>
      <c r="AV155" s="341"/>
      <c r="AW155" s="200"/>
      <c r="AX155" s="201"/>
      <c r="AY155" s="200"/>
      <c r="AZ155" s="200"/>
      <c r="BA155" s="201"/>
      <c r="BB155" s="228"/>
      <c r="BC155" s="226"/>
      <c r="BD155" s="522"/>
      <c r="BE155" s="522"/>
      <c r="BF155" s="522"/>
      <c r="BG155" s="522"/>
      <c r="BH155" s="522"/>
      <c r="BI155" s="522"/>
      <c r="BJ155" s="522"/>
      <c r="BK155" s="265"/>
      <c r="BL155" s="217"/>
      <c r="BM155" s="217"/>
      <c r="BN155" s="218"/>
      <c r="BO155" s="217"/>
      <c r="BP155" s="217"/>
      <c r="BQ155" s="218"/>
      <c r="BR155" s="217"/>
      <c r="BZ155" s="200"/>
      <c r="CA155" s="286"/>
      <c r="CB155" s="252"/>
      <c r="CC155" s="252"/>
      <c r="CD155" s="252"/>
      <c r="CE155" s="252"/>
      <c r="CF155" s="252"/>
      <c r="CG155" s="252"/>
      <c r="CH155" s="252"/>
      <c r="CI155" s="565"/>
    </row>
    <row r="156" spans="1:87" ht="13.5" customHeight="1">
      <c r="A156" s="567"/>
      <c r="B156" s="567"/>
      <c r="C156" s="252"/>
      <c r="D156" s="252"/>
      <c r="E156" s="252"/>
      <c r="F156" s="252"/>
      <c r="G156" s="252"/>
      <c r="H156" s="252"/>
      <c r="I156" s="252"/>
      <c r="J156" s="200"/>
      <c r="K156" s="200"/>
      <c r="L156" s="200"/>
      <c r="M156" s="201"/>
      <c r="N156" s="200"/>
      <c r="O156" s="200"/>
      <c r="P156" s="201"/>
      <c r="Q156" s="200"/>
      <c r="R156" s="200"/>
      <c r="S156" s="220"/>
      <c r="T156" s="221"/>
      <c r="U156" s="222"/>
      <c r="V156" s="221"/>
      <c r="W156" s="221"/>
      <c r="X156" s="222"/>
      <c r="Y156" s="223"/>
      <c r="Z156" s="405"/>
      <c r="AA156" s="556"/>
      <c r="AB156" s="556"/>
      <c r="AC156" s="557"/>
      <c r="AD156" s="556"/>
      <c r="AE156" s="229"/>
      <c r="AF156" s="230"/>
      <c r="AG156" s="229"/>
      <c r="AH156" s="231"/>
      <c r="AI156" s="233"/>
      <c r="AJ156" s="200"/>
      <c r="AK156" s="232"/>
      <c r="AL156" s="233"/>
      <c r="AM156" s="233"/>
      <c r="AN156" s="232"/>
      <c r="AO156" s="233"/>
      <c r="AP156" s="616"/>
      <c r="AQ156" s="201"/>
      <c r="AR156" s="205"/>
      <c r="AS156" s="205"/>
      <c r="AT156" s="200"/>
      <c r="AU156" s="200"/>
      <c r="AV156" s="341"/>
      <c r="AW156" s="200"/>
      <c r="AX156" s="201"/>
      <c r="AY156" s="200"/>
      <c r="AZ156" s="200"/>
      <c r="BA156" s="201"/>
      <c r="BB156" s="233"/>
      <c r="BC156" s="231"/>
      <c r="BD156" s="555"/>
      <c r="BE156" s="555"/>
      <c r="BF156" s="520"/>
      <c r="BG156" s="555"/>
      <c r="BH156" s="555"/>
      <c r="BI156" s="520"/>
      <c r="BJ156" s="555"/>
      <c r="BL156" s="220"/>
      <c r="BM156" s="221"/>
      <c r="BN156" s="222"/>
      <c r="BO156" s="221"/>
      <c r="BP156" s="221"/>
      <c r="BQ156" s="222"/>
      <c r="BR156" s="223"/>
      <c r="BZ156" s="200"/>
      <c r="CA156" s="287"/>
      <c r="CB156" s="252"/>
      <c r="CC156" s="252"/>
      <c r="CD156" s="252"/>
      <c r="CE156" s="252"/>
      <c r="CF156" s="252"/>
      <c r="CG156" s="252"/>
      <c r="CH156" s="252"/>
      <c r="CI156" s="565"/>
    </row>
    <row r="157" spans="1:87" ht="13.5" customHeight="1">
      <c r="A157" s="567"/>
      <c r="B157" s="567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1"/>
      <c r="N157" s="200"/>
      <c r="O157" s="200"/>
      <c r="P157" s="201"/>
      <c r="Q157" s="200"/>
      <c r="R157" s="200"/>
      <c r="S157" s="366"/>
      <c r="T157" s="366"/>
      <c r="U157" s="236"/>
      <c r="V157" s="366"/>
      <c r="W157" s="366"/>
      <c r="X157" s="236"/>
      <c r="Y157" s="366"/>
      <c r="Z157" s="403"/>
      <c r="AA157" s="648"/>
      <c r="AB157" s="648"/>
      <c r="AC157" s="648"/>
      <c r="AD157" s="648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616"/>
      <c r="AQ157" s="201"/>
      <c r="AR157" s="236"/>
      <c r="AS157" s="236"/>
      <c r="AT157" s="254"/>
      <c r="AU157" s="263"/>
      <c r="AV157" s="319"/>
      <c r="AW157" s="317"/>
      <c r="AX157" s="318"/>
      <c r="AY157" s="317"/>
      <c r="AZ157" s="317"/>
      <c r="BA157" s="318"/>
      <c r="BB157" s="318"/>
      <c r="BC157" s="318"/>
      <c r="BD157" s="552"/>
      <c r="BE157" s="552"/>
      <c r="BF157" s="552"/>
      <c r="BG157" s="644" t="s">
        <v>103</v>
      </c>
      <c r="BH157" s="644"/>
      <c r="BI157" s="644"/>
      <c r="BJ157" s="644"/>
      <c r="BK157" s="242"/>
      <c r="BL157" s="240"/>
      <c r="BM157" s="240"/>
      <c r="BN157" s="241"/>
      <c r="BO157" s="240"/>
      <c r="BP157" s="240"/>
      <c r="BQ157" s="241"/>
      <c r="BR157" s="240"/>
      <c r="BZ157" s="200"/>
      <c r="CA157" s="259"/>
      <c r="CB157" s="200"/>
      <c r="CC157" s="200"/>
      <c r="CD157" s="200"/>
      <c r="CE157" s="200"/>
      <c r="CF157" s="200"/>
      <c r="CG157" s="200"/>
      <c r="CI157" s="565"/>
    </row>
    <row r="158" spans="1:87" ht="13.5" customHeight="1">
      <c r="A158" s="567"/>
      <c r="B158" s="567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1"/>
      <c r="N158" s="200"/>
      <c r="O158" s="200"/>
      <c r="P158" s="201"/>
      <c r="Q158" s="200"/>
      <c r="R158" s="395"/>
      <c r="S158" s="252"/>
      <c r="T158" s="252"/>
      <c r="U158" s="253"/>
      <c r="V158" s="252"/>
      <c r="W158" s="252"/>
      <c r="X158" s="253"/>
      <c r="Y158" s="252"/>
      <c r="Z158" s="254"/>
      <c r="AA158" s="553"/>
      <c r="AB158" s="553"/>
      <c r="AC158" s="554"/>
      <c r="AD158" s="553"/>
      <c r="AE158" s="231"/>
      <c r="AF158" s="268"/>
      <c r="AG158" s="231"/>
      <c r="AH158" s="231"/>
      <c r="AI158" s="233"/>
      <c r="AJ158" s="200"/>
      <c r="AK158" s="232"/>
      <c r="AL158" s="233"/>
      <c r="AM158" s="233"/>
      <c r="AN158" s="232"/>
      <c r="AO158" s="233"/>
      <c r="AP158" s="616"/>
      <c r="AQ158" s="201"/>
      <c r="AR158" s="248"/>
      <c r="AS158" s="248"/>
      <c r="AT158" s="200"/>
      <c r="AU158" s="263"/>
      <c r="AV158" s="369"/>
      <c r="AW158" s="370"/>
      <c r="AX158" s="370"/>
      <c r="AY158" s="370"/>
      <c r="AZ158" s="370"/>
      <c r="BA158" s="370"/>
      <c r="BB158" s="233"/>
      <c r="BC158" s="231"/>
      <c r="BD158" s="553"/>
      <c r="BE158" s="553"/>
      <c r="BF158" s="554"/>
      <c r="BG158" s="553"/>
      <c r="BH158" s="553"/>
      <c r="BI158" s="554"/>
      <c r="BJ158" s="553"/>
      <c r="BK158" s="254"/>
      <c r="BL158" s="258"/>
      <c r="BM158" s="258"/>
      <c r="BN158" s="213"/>
      <c r="BO158" s="258"/>
      <c r="BP158" s="258"/>
      <c r="BQ158" s="213"/>
      <c r="BR158" s="258"/>
      <c r="BS158" s="259"/>
      <c r="BZ158" s="200"/>
      <c r="CA158" s="259"/>
      <c r="CB158" s="200"/>
      <c r="CC158" s="200"/>
      <c r="CD158" s="200"/>
      <c r="CE158" s="200"/>
      <c r="CF158" s="200"/>
      <c r="CG158" s="200"/>
      <c r="CI158" s="565"/>
    </row>
    <row r="159" spans="1:87" ht="13.5" customHeight="1">
      <c r="A159" s="567"/>
      <c r="B159" s="567"/>
      <c r="C159" s="200"/>
      <c r="D159" s="200"/>
      <c r="E159" s="200"/>
      <c r="F159" s="200"/>
      <c r="G159" s="200"/>
      <c r="H159" s="200"/>
      <c r="I159" s="200"/>
      <c r="J159" s="200"/>
      <c r="K159" s="363"/>
      <c r="L159" s="363"/>
      <c r="M159" s="248"/>
      <c r="N159" s="363"/>
      <c r="O159" s="363"/>
      <c r="P159" s="248"/>
      <c r="Q159" s="200"/>
      <c r="R159" s="395"/>
      <c r="S159" s="252"/>
      <c r="T159" s="252"/>
      <c r="U159" s="253"/>
      <c r="V159" s="252"/>
      <c r="W159" s="252"/>
      <c r="X159" s="253"/>
      <c r="Y159" s="252"/>
      <c r="Z159" s="263"/>
      <c r="AA159" s="522"/>
      <c r="AB159" s="522"/>
      <c r="AC159" s="522"/>
      <c r="AD159" s="522"/>
      <c r="AE159" s="224"/>
      <c r="AF159" s="225"/>
      <c r="AG159" s="224"/>
      <c r="AH159" s="226"/>
      <c r="AI159" s="227"/>
      <c r="AJ159" s="200"/>
      <c r="AK159" s="232"/>
      <c r="AL159" s="233"/>
      <c r="AM159" s="233"/>
      <c r="AN159" s="232"/>
      <c r="AO159" s="233"/>
      <c r="AP159" s="616"/>
      <c r="AQ159" s="201"/>
      <c r="AR159" s="236"/>
      <c r="AS159" s="236"/>
      <c r="AT159" s="254"/>
      <c r="AU159" s="263"/>
      <c r="AV159" s="369"/>
      <c r="AW159" s="370"/>
      <c r="AX159" s="370"/>
      <c r="AY159" s="370"/>
      <c r="AZ159" s="370"/>
      <c r="BA159" s="370"/>
      <c r="BB159" s="228"/>
      <c r="BC159" s="226"/>
      <c r="BD159" s="522"/>
      <c r="BE159" s="522"/>
      <c r="BF159" s="522"/>
      <c r="BG159" s="522"/>
      <c r="BH159" s="522"/>
      <c r="BI159" s="522"/>
      <c r="BJ159" s="522"/>
      <c r="BK159" s="263"/>
      <c r="BL159" s="258"/>
      <c r="BM159" s="258"/>
      <c r="BN159" s="213"/>
      <c r="BO159" s="258"/>
      <c r="BP159" s="258"/>
      <c r="BQ159" s="213"/>
      <c r="BR159" s="258"/>
      <c r="BS159" s="259"/>
      <c r="BT159" s="289"/>
      <c r="BU159" s="289"/>
      <c r="BV159" s="290"/>
      <c r="BW159" s="289"/>
      <c r="BX159" s="289"/>
      <c r="BY159" s="290"/>
      <c r="BZ159" s="200"/>
      <c r="CA159" s="259"/>
      <c r="CB159" s="200"/>
      <c r="CC159" s="200"/>
      <c r="CD159" s="200"/>
      <c r="CE159" s="200"/>
      <c r="CF159" s="200"/>
      <c r="CG159" s="200"/>
      <c r="CI159" s="565"/>
    </row>
    <row r="160" spans="1:87" ht="13.5" customHeight="1">
      <c r="A160" s="567"/>
      <c r="B160" s="567"/>
      <c r="C160" s="200"/>
      <c r="D160" s="200"/>
      <c r="E160" s="200"/>
      <c r="F160" s="200"/>
      <c r="G160" s="200"/>
      <c r="H160" s="200"/>
      <c r="I160" s="200"/>
      <c r="J160" s="200"/>
      <c r="K160" s="366"/>
      <c r="L160" s="366"/>
      <c r="M160" s="236"/>
      <c r="N160" s="366"/>
      <c r="O160" s="366"/>
      <c r="P160" s="236"/>
      <c r="Q160" s="366"/>
      <c r="R160" s="403"/>
      <c r="S160" s="272"/>
      <c r="T160" s="272"/>
      <c r="U160" s="607"/>
      <c r="V160" s="274"/>
      <c r="W160" s="274"/>
      <c r="X160" s="275"/>
      <c r="Y160" s="609"/>
      <c r="Z160" s="277"/>
      <c r="AA160" s="556"/>
      <c r="AB160" s="556"/>
      <c r="AC160" s="557"/>
      <c r="AD160" s="556"/>
      <c r="AE160" s="229"/>
      <c r="AF160" s="230"/>
      <c r="AG160" s="229"/>
      <c r="AH160" s="231"/>
      <c r="AI160" s="233"/>
      <c r="AJ160" s="200"/>
      <c r="AK160" s="232"/>
      <c r="AL160" s="233"/>
      <c r="AM160" s="233"/>
      <c r="AN160" s="232"/>
      <c r="AO160" s="233"/>
      <c r="AP160" s="616"/>
      <c r="AQ160" s="201"/>
      <c r="AR160" s="248"/>
      <c r="AS160" s="248"/>
      <c r="AT160" s="200"/>
      <c r="AU160" s="263"/>
      <c r="AV160" s="369"/>
      <c r="AW160" s="370"/>
      <c r="AX160" s="370"/>
      <c r="AY160" s="370"/>
      <c r="AZ160" s="370"/>
      <c r="BA160" s="370"/>
      <c r="BB160" s="233"/>
      <c r="BC160" s="231"/>
      <c r="BD160" s="555"/>
      <c r="BE160" s="555"/>
      <c r="BF160" s="520"/>
      <c r="BG160" s="555"/>
      <c r="BH160" s="555"/>
      <c r="BI160" s="520"/>
      <c r="BJ160" s="555"/>
      <c r="BK160" s="277"/>
      <c r="BL160" s="272" t="s">
        <v>59</v>
      </c>
      <c r="BM160" s="272"/>
      <c r="BN160" s="273"/>
      <c r="BO160" s="274"/>
      <c r="BP160" s="274"/>
      <c r="BQ160" s="275"/>
      <c r="BR160" s="576" t="s">
        <v>68</v>
      </c>
      <c r="BS160" s="283"/>
      <c r="BT160" s="240"/>
      <c r="BU160" s="240"/>
      <c r="BV160" s="241"/>
      <c r="BW160" s="240"/>
      <c r="BX160" s="240"/>
      <c r="BY160" s="241"/>
      <c r="BZ160" s="240"/>
      <c r="CA160" s="259"/>
      <c r="CB160" s="200"/>
      <c r="CC160" s="200"/>
      <c r="CD160" s="200"/>
      <c r="CE160" s="200"/>
      <c r="CF160" s="200"/>
      <c r="CG160" s="200"/>
      <c r="CI160" s="565"/>
    </row>
    <row r="161" spans="1:87" ht="13.5" customHeight="1">
      <c r="A161" s="567"/>
      <c r="B161" s="567"/>
      <c r="C161" s="200"/>
      <c r="D161" s="200"/>
      <c r="E161" s="200"/>
      <c r="F161" s="200"/>
      <c r="G161" s="200"/>
      <c r="H161" s="200"/>
      <c r="I161" s="200"/>
      <c r="J161" s="200"/>
      <c r="K161" s="252"/>
      <c r="L161" s="252"/>
      <c r="M161" s="253"/>
      <c r="N161" s="252"/>
      <c r="O161" s="252"/>
      <c r="P161" s="253"/>
      <c r="Q161" s="720"/>
      <c r="R161" s="720"/>
      <c r="S161" s="645"/>
      <c r="T161" s="645"/>
      <c r="U161" s="205"/>
      <c r="V161" s="254"/>
      <c r="W161" s="254"/>
      <c r="X161" s="205"/>
      <c r="Y161" s="254"/>
      <c r="Z161" s="263"/>
      <c r="AA161" s="522"/>
      <c r="AB161" s="522"/>
      <c r="AC161" s="522"/>
      <c r="AD161" s="522"/>
      <c r="AE161" s="224"/>
      <c r="AF161" s="225"/>
      <c r="AG161" s="224"/>
      <c r="AH161" s="226"/>
      <c r="AI161" s="227"/>
      <c r="AJ161" s="200"/>
      <c r="AK161" s="232"/>
      <c r="AL161" s="233"/>
      <c r="AM161" s="233"/>
      <c r="AN161" s="232"/>
      <c r="AO161" s="233"/>
      <c r="AP161" s="616"/>
      <c r="AQ161" s="201"/>
      <c r="AR161" s="370"/>
      <c r="AS161" s="370"/>
      <c r="AT161" s="200"/>
      <c r="AU161" s="263"/>
      <c r="AV161" s="369"/>
      <c r="BB161" s="228"/>
      <c r="BC161" s="226"/>
      <c r="BD161" s="522"/>
      <c r="BE161" s="522"/>
      <c r="BF161" s="522"/>
      <c r="BG161" s="522"/>
      <c r="BH161" s="522"/>
      <c r="BI161" s="522"/>
      <c r="BJ161" s="522"/>
      <c r="BK161" s="265"/>
      <c r="BL161" s="217"/>
      <c r="BM161" s="217"/>
      <c r="BN161" s="218"/>
      <c r="BO161" s="217"/>
      <c r="BP161" s="217"/>
      <c r="BQ161" s="218"/>
      <c r="BR161" s="254"/>
      <c r="BS161" s="270"/>
      <c r="BT161" s="295"/>
      <c r="BU161" s="295"/>
      <c r="BV161" s="296"/>
      <c r="BW161" s="295"/>
      <c r="BX161" s="295"/>
      <c r="BY161" s="296"/>
      <c r="BZ161" s="295"/>
      <c r="CA161" s="265"/>
      <c r="CB161" s="217"/>
      <c r="CC161" s="217"/>
      <c r="CD161" s="217"/>
      <c r="CE161" s="217"/>
      <c r="CF161" s="217"/>
      <c r="CG161" s="217"/>
      <c r="CH161" s="254"/>
      <c r="CI161" s="566"/>
    </row>
    <row r="162" spans="1:87" ht="13.5" customHeight="1">
      <c r="A162" s="567"/>
      <c r="B162" s="567"/>
      <c r="C162" s="200"/>
      <c r="D162" s="200"/>
      <c r="E162" s="200"/>
      <c r="F162" s="200"/>
      <c r="G162" s="200"/>
      <c r="H162" s="200"/>
      <c r="I162" s="200"/>
      <c r="J162" s="200"/>
      <c r="K162" s="252"/>
      <c r="L162" s="252"/>
      <c r="M162" s="253"/>
      <c r="N162" s="252"/>
      <c r="O162" s="252"/>
      <c r="P162" s="253"/>
      <c r="Q162" s="252"/>
      <c r="R162" s="200"/>
      <c r="S162" s="220"/>
      <c r="T162" s="221"/>
      <c r="U162" s="222"/>
      <c r="V162" s="221"/>
      <c r="W162" s="221"/>
      <c r="X162" s="222"/>
      <c r="Y162" s="223"/>
      <c r="Z162" s="285"/>
      <c r="AA162" s="556"/>
      <c r="AB162" s="556"/>
      <c r="AC162" s="557"/>
      <c r="AD162" s="556"/>
      <c r="AE162" s="229"/>
      <c r="AF162" s="230"/>
      <c r="AG162" s="229"/>
      <c r="AH162" s="231"/>
      <c r="AI162" s="233"/>
      <c r="AJ162" s="200"/>
      <c r="AK162" s="232"/>
      <c r="AL162" s="233"/>
      <c r="AM162" s="233"/>
      <c r="AN162" s="232"/>
      <c r="AO162" s="233"/>
      <c r="AP162" s="616"/>
      <c r="AQ162" s="201"/>
      <c r="AR162" s="205"/>
      <c r="AS162" s="205"/>
      <c r="AT162" s="200"/>
      <c r="AU162" s="263"/>
      <c r="AV162" s="362"/>
      <c r="AW162" s="363"/>
      <c r="AX162" s="248"/>
      <c r="AY162" s="363"/>
      <c r="AZ162" s="363"/>
      <c r="BA162" s="248"/>
      <c r="BB162" s="231"/>
      <c r="BC162" s="231"/>
      <c r="BD162" s="667"/>
      <c r="BE162" s="667"/>
      <c r="BF162" s="667"/>
      <c r="BG162" s="667"/>
      <c r="BH162" s="667"/>
      <c r="BI162" s="667"/>
      <c r="BJ162" s="667"/>
      <c r="BK162" s="285"/>
      <c r="BL162" s="220"/>
      <c r="BM162" s="221"/>
      <c r="BN162" s="222"/>
      <c r="BO162" s="221"/>
      <c r="BP162" s="221"/>
      <c r="BQ162" s="222"/>
      <c r="BR162" s="223"/>
      <c r="BS162" s="287"/>
      <c r="BT162" s="507"/>
      <c r="BU162" s="258"/>
      <c r="BV162" s="213"/>
      <c r="BW162" s="258"/>
      <c r="BX162" s="258"/>
      <c r="BY162" s="213"/>
      <c r="BZ162" s="258"/>
      <c r="CI162" s="567"/>
    </row>
    <row r="163" spans="1:87" ht="13.5" customHeight="1">
      <c r="A163" s="523"/>
      <c r="B163" s="567"/>
      <c r="C163" s="366"/>
      <c r="D163" s="366"/>
      <c r="E163" s="366"/>
      <c r="F163" s="366"/>
      <c r="G163" s="366"/>
      <c r="H163" s="366"/>
      <c r="I163" s="366"/>
      <c r="J163" s="403"/>
      <c r="K163" s="366"/>
      <c r="L163" s="366"/>
      <c r="M163" s="236"/>
      <c r="N163" s="366"/>
      <c r="O163" s="366"/>
      <c r="P163" s="236"/>
      <c r="Q163" s="342"/>
      <c r="R163" s="200"/>
      <c r="S163" s="366"/>
      <c r="T163" s="220"/>
      <c r="U163" s="612"/>
      <c r="V163" s="220"/>
      <c r="W163" s="220"/>
      <c r="X163" s="612"/>
      <c r="Y163" s="223"/>
      <c r="Z163" s="403"/>
      <c r="AA163" s="648"/>
      <c r="AB163" s="648"/>
      <c r="AC163" s="648"/>
      <c r="AD163" s="648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616"/>
      <c r="AQ163" s="201"/>
      <c r="AR163" s="236"/>
      <c r="AS163" s="236"/>
      <c r="AT163" s="254"/>
      <c r="AU163" s="200"/>
      <c r="AV163" s="319"/>
      <c r="AW163" s="317"/>
      <c r="AX163" s="318"/>
      <c r="AY163" s="317"/>
      <c r="AZ163" s="317"/>
      <c r="BA163" s="318"/>
      <c r="BB163" s="318"/>
      <c r="BC163" s="318"/>
      <c r="BD163" s="552"/>
      <c r="BE163" s="552"/>
      <c r="BF163" s="552"/>
      <c r="BG163" s="644" t="s">
        <v>104</v>
      </c>
      <c r="BH163" s="644"/>
      <c r="BI163" s="644"/>
      <c r="BJ163" s="644"/>
      <c r="BK163" s="242"/>
      <c r="BL163" s="240"/>
      <c r="BM163" s="240"/>
      <c r="BN163" s="241"/>
      <c r="BO163" s="240"/>
      <c r="BP163" s="240"/>
      <c r="BQ163" s="241"/>
      <c r="BR163" s="240"/>
      <c r="BS163" s="287"/>
      <c r="BT163" s="389"/>
      <c r="BU163" s="390"/>
      <c r="BV163" s="391"/>
      <c r="BW163" s="390"/>
      <c r="BX163" s="390"/>
      <c r="BY163" s="391"/>
      <c r="BZ163" s="386"/>
      <c r="CA163" s="242"/>
      <c r="CB163" s="240"/>
      <c r="CC163" s="240"/>
      <c r="CD163" s="240"/>
      <c r="CE163" s="240"/>
      <c r="CF163" s="240"/>
      <c r="CG163" s="240"/>
      <c r="CH163" s="240"/>
      <c r="CI163" s="512" t="s">
        <v>17</v>
      </c>
    </row>
    <row r="164" spans="1:87" ht="13.5" customHeight="1">
      <c r="A164" s="567"/>
      <c r="B164" s="567"/>
      <c r="C164" s="252"/>
      <c r="D164" s="252"/>
      <c r="E164" s="252"/>
      <c r="F164" s="252"/>
      <c r="G164" s="252"/>
      <c r="H164" s="252"/>
      <c r="I164" s="252"/>
      <c r="J164" s="200"/>
      <c r="K164" s="200"/>
      <c r="L164" s="200"/>
      <c r="M164" s="201"/>
      <c r="N164" s="200"/>
      <c r="O164" s="200"/>
      <c r="P164" s="201"/>
      <c r="Q164" s="200"/>
      <c r="R164" s="200"/>
      <c r="S164" s="252"/>
      <c r="T164" s="252"/>
      <c r="U164" s="253"/>
      <c r="V164" s="252"/>
      <c r="W164" s="252"/>
      <c r="X164" s="253"/>
      <c r="Y164" s="252"/>
      <c r="Z164" s="200"/>
      <c r="AA164" s="231"/>
      <c r="AB164" s="231"/>
      <c r="AC164" s="268"/>
      <c r="AD164" s="231"/>
      <c r="AE164" s="231"/>
      <c r="AF164" s="268"/>
      <c r="AG164" s="231"/>
      <c r="AH164" s="231"/>
      <c r="AI164" s="233"/>
      <c r="AJ164" s="200"/>
      <c r="AK164" s="232"/>
      <c r="AL164" s="233"/>
      <c r="AM164" s="233"/>
      <c r="AN164" s="232"/>
      <c r="AO164" s="201"/>
      <c r="AP164" s="201"/>
      <c r="AQ164" s="201"/>
      <c r="AR164" s="248"/>
      <c r="AS164" s="248"/>
      <c r="AT164" s="200"/>
      <c r="AU164" s="200"/>
      <c r="AV164" s="200"/>
      <c r="AW164" s="200"/>
      <c r="AX164" s="201"/>
      <c r="AY164" s="200"/>
      <c r="AZ164" s="200"/>
      <c r="BA164" s="201"/>
      <c r="BB164" s="233"/>
      <c r="BC164" s="231"/>
      <c r="BD164" s="231"/>
      <c r="BE164" s="231"/>
      <c r="BF164" s="268"/>
      <c r="BG164" s="231"/>
      <c r="BH164" s="231"/>
      <c r="BI164" s="268"/>
      <c r="BJ164" s="231"/>
      <c r="BL164" s="295"/>
      <c r="BM164" s="295"/>
      <c r="BN164" s="296"/>
      <c r="BO164" s="295"/>
      <c r="BP164" s="295"/>
      <c r="BQ164" s="296"/>
      <c r="BR164" s="295"/>
      <c r="BS164" s="263"/>
      <c r="BT164" s="254"/>
      <c r="BU164" s="254"/>
      <c r="BV164" s="205"/>
      <c r="BW164" s="254"/>
      <c r="BX164" s="254"/>
      <c r="BY164" s="205"/>
      <c r="BZ164" s="254"/>
      <c r="CA164" s="254"/>
      <c r="CB164" s="252"/>
      <c r="CC164" s="252"/>
      <c r="CD164" s="252"/>
      <c r="CE164" s="252"/>
      <c r="CF164" s="252"/>
      <c r="CG164" s="252"/>
      <c r="CH164" s="252"/>
      <c r="CI164" s="565"/>
    </row>
    <row r="165" spans="1:87" ht="13.5" customHeight="1">
      <c r="A165" s="567"/>
      <c r="B165" s="567"/>
      <c r="C165" s="200"/>
      <c r="D165" s="200"/>
      <c r="E165" s="200"/>
      <c r="F165" s="200"/>
      <c r="G165" s="200"/>
      <c r="H165" s="200"/>
      <c r="I165" s="200"/>
      <c r="J165" s="200"/>
      <c r="K165" s="618"/>
      <c r="L165" s="618"/>
      <c r="M165" s="618"/>
      <c r="N165" s="618"/>
      <c r="O165" s="618"/>
      <c r="P165" s="618"/>
      <c r="Q165" s="618"/>
      <c r="R165" s="618"/>
      <c r="S165" s="252"/>
      <c r="T165" s="252"/>
      <c r="U165" s="253"/>
      <c r="V165" s="252"/>
      <c r="W165" s="252"/>
      <c r="X165" s="253"/>
      <c r="Y165" s="252"/>
      <c r="Z165" s="200"/>
      <c r="AA165" s="224"/>
      <c r="AB165" s="224"/>
      <c r="AC165" s="225"/>
      <c r="AD165" s="224"/>
      <c r="AE165" s="224"/>
      <c r="AF165" s="225"/>
      <c r="AG165" s="224"/>
      <c r="AH165" s="226"/>
      <c r="AI165" s="227"/>
      <c r="AJ165" s="200"/>
      <c r="AK165" s="232"/>
      <c r="AL165" s="233"/>
      <c r="AM165" s="233"/>
      <c r="AN165" s="232"/>
      <c r="AO165" s="201"/>
      <c r="AP165" s="201"/>
      <c r="AQ165" s="201"/>
      <c r="AR165" s="236"/>
      <c r="AS165" s="236"/>
      <c r="AT165" s="254"/>
      <c r="AU165" s="200"/>
      <c r="AV165" s="200"/>
      <c r="AW165" s="200"/>
      <c r="AX165" s="201"/>
      <c r="AY165" s="200"/>
      <c r="AZ165" s="200"/>
      <c r="BA165" s="201"/>
      <c r="BB165" s="228">
        <v>15</v>
      </c>
      <c r="BC165" s="226"/>
      <c r="BD165" s="224"/>
      <c r="BE165" s="224"/>
      <c r="BF165" s="225"/>
      <c r="BG165" s="224"/>
      <c r="BH165" s="224"/>
      <c r="BI165" s="225"/>
      <c r="BJ165" s="224"/>
      <c r="BK165" s="263"/>
      <c r="BL165" s="507"/>
      <c r="BM165" s="258"/>
      <c r="BN165" s="213"/>
      <c r="BO165" s="258"/>
      <c r="BP165" s="258"/>
      <c r="BQ165" s="213"/>
      <c r="BR165" s="258"/>
      <c r="BS165" s="446" t="s">
        <v>65</v>
      </c>
      <c r="BT165" s="449"/>
      <c r="BU165" s="449"/>
      <c r="BV165" s="449"/>
      <c r="BW165" s="449"/>
      <c r="BX165" s="449"/>
      <c r="BY165" s="449"/>
      <c r="BZ165" s="450"/>
      <c r="CA165" s="393"/>
      <c r="CB165" s="397"/>
      <c r="CC165" s="397"/>
      <c r="CD165" s="397"/>
      <c r="CE165" s="397"/>
      <c r="CF165" s="397"/>
      <c r="CG165" s="397"/>
      <c r="CH165" s="397"/>
      <c r="CI165" s="566"/>
    </row>
    <row r="166" spans="1:87" ht="13.5" customHeight="1">
      <c r="A166" s="567"/>
      <c r="B166" s="567"/>
      <c r="C166" s="200"/>
      <c r="D166" s="200"/>
      <c r="E166" s="200"/>
      <c r="F166" s="200"/>
      <c r="G166" s="200"/>
      <c r="H166" s="200"/>
      <c r="I166" s="200"/>
      <c r="J166" s="200"/>
      <c r="K166" s="722"/>
      <c r="L166" s="722"/>
      <c r="M166" s="722"/>
      <c r="N166" s="722"/>
      <c r="O166" s="722"/>
      <c r="P166" s="722"/>
      <c r="Q166" s="722"/>
      <c r="R166" s="722"/>
      <c r="S166" s="200"/>
      <c r="T166" s="200"/>
      <c r="U166" s="201"/>
      <c r="V166" s="200"/>
      <c r="W166" s="200"/>
      <c r="X166" s="201"/>
      <c r="Y166" s="200"/>
      <c r="Z166" s="342"/>
      <c r="AA166" s="229"/>
      <c r="AB166" s="229"/>
      <c r="AC166" s="230"/>
      <c r="AD166" s="229"/>
      <c r="AE166" s="229"/>
      <c r="AF166" s="230"/>
      <c r="AG166" s="229"/>
      <c r="AH166" s="231"/>
      <c r="AI166" s="233"/>
      <c r="AJ166" s="200"/>
      <c r="AK166" s="232"/>
      <c r="AL166" s="233"/>
      <c r="AM166" s="233"/>
      <c r="AN166" s="232"/>
      <c r="AO166" s="201"/>
      <c r="AP166" s="201"/>
      <c r="AQ166" s="201"/>
      <c r="AR166" s="248"/>
      <c r="AS166" s="248"/>
      <c r="AT166" s="200"/>
      <c r="AU166" s="200"/>
      <c r="AV166" s="200"/>
      <c r="AW166" s="200"/>
      <c r="AX166" s="201"/>
      <c r="AY166" s="200"/>
      <c r="AZ166" s="200"/>
      <c r="BA166" s="201"/>
      <c r="BB166" s="233"/>
      <c r="BC166" s="231"/>
      <c r="BD166" s="234"/>
      <c r="BE166" s="234"/>
      <c r="BF166" s="235"/>
      <c r="BG166" s="234"/>
      <c r="BH166" s="234"/>
      <c r="BI166" s="235"/>
      <c r="BJ166" s="234"/>
      <c r="BK166" s="393"/>
      <c r="BL166" s="394"/>
      <c r="BM166" s="395"/>
      <c r="BN166" s="396"/>
      <c r="BO166" s="395"/>
      <c r="BP166" s="395"/>
      <c r="BQ166" s="396"/>
      <c r="BR166" s="397"/>
      <c r="BS166" s="659" t="s">
        <v>21</v>
      </c>
      <c r="BT166" s="660"/>
      <c r="BU166" s="660"/>
      <c r="BV166" s="660"/>
      <c r="BW166" s="660"/>
      <c r="BX166" s="660"/>
      <c r="BY166" s="660"/>
      <c r="BZ166" s="661"/>
      <c r="CA166" s="393"/>
      <c r="CB166" s="397"/>
      <c r="CC166" s="397"/>
      <c r="CD166" s="397"/>
      <c r="CE166" s="397"/>
      <c r="CF166" s="397"/>
      <c r="CG166" s="397"/>
      <c r="CH166" s="397"/>
      <c r="CI166" s="566"/>
    </row>
    <row r="167" spans="1:87" ht="13.5" customHeight="1">
      <c r="A167" s="567"/>
      <c r="B167" s="567"/>
      <c r="C167" s="200"/>
      <c r="D167" s="200"/>
      <c r="E167" s="200"/>
      <c r="F167" s="200"/>
      <c r="G167" s="200"/>
      <c r="H167" s="200"/>
      <c r="I167" s="200"/>
      <c r="J167" s="200"/>
      <c r="K167" s="722"/>
      <c r="L167" s="722"/>
      <c r="M167" s="722"/>
      <c r="N167" s="722"/>
      <c r="O167" s="722"/>
      <c r="P167" s="722"/>
      <c r="Q167" s="722"/>
      <c r="R167" s="722"/>
      <c r="S167" s="200"/>
      <c r="T167" s="200"/>
      <c r="U167" s="201"/>
      <c r="V167" s="200"/>
      <c r="W167" s="200"/>
      <c r="X167" s="201"/>
      <c r="Y167" s="200"/>
      <c r="Z167" s="342"/>
      <c r="AA167" s="200"/>
      <c r="AB167" s="200"/>
      <c r="AC167" s="201"/>
      <c r="AD167" s="200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5"/>
      <c r="BD167" s="205"/>
      <c r="BE167" s="205"/>
      <c r="BF167" s="205"/>
      <c r="BG167" s="205"/>
      <c r="BH167" s="205"/>
      <c r="BI167" s="205"/>
      <c r="BJ167" s="205"/>
      <c r="BK167" s="393"/>
      <c r="BL167" s="394"/>
      <c r="BM167" s="395"/>
      <c r="BN167" s="396"/>
      <c r="BO167" s="395"/>
      <c r="BP167" s="395"/>
      <c r="BQ167" s="396"/>
      <c r="BR167" s="412"/>
      <c r="BS167" s="662"/>
      <c r="BT167" s="663"/>
      <c r="BU167" s="663"/>
      <c r="BV167" s="663"/>
      <c r="BW167" s="663"/>
      <c r="BX167" s="663"/>
      <c r="BY167" s="663"/>
      <c r="BZ167" s="664"/>
      <c r="CA167" s="393"/>
      <c r="CB167" s="397"/>
      <c r="CC167" s="397"/>
      <c r="CD167" s="397"/>
      <c r="CE167" s="397"/>
      <c r="CF167" s="397"/>
      <c r="CG167" s="397"/>
      <c r="CH167" s="397"/>
      <c r="CI167" s="566"/>
    </row>
    <row r="168" spans="1:87" ht="13.5" customHeight="1">
      <c r="A168" s="573"/>
      <c r="B168" s="573"/>
      <c r="C168" s="200"/>
      <c r="D168" s="200"/>
      <c r="E168" s="200"/>
      <c r="F168" s="200"/>
      <c r="G168" s="619"/>
      <c r="H168" s="200"/>
      <c r="I168" s="200"/>
      <c r="J168" s="200"/>
      <c r="K168" s="200"/>
      <c r="L168" s="200"/>
      <c r="M168" s="201"/>
      <c r="N168" s="200"/>
      <c r="O168" s="200"/>
      <c r="P168" s="201"/>
      <c r="Q168" s="200"/>
      <c r="R168" s="200"/>
      <c r="S168" s="200"/>
      <c r="T168" s="200"/>
      <c r="U168" s="201"/>
      <c r="V168" s="200"/>
      <c r="W168" s="200"/>
      <c r="X168" s="201"/>
      <c r="Y168" s="200"/>
      <c r="Z168" s="342"/>
      <c r="AA168" s="200"/>
      <c r="AB168" s="200"/>
      <c r="AC168" s="201"/>
      <c r="AD168" s="200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5"/>
      <c r="BD168" s="205"/>
      <c r="BE168" s="205"/>
      <c r="BF168" s="205"/>
      <c r="BG168" s="205"/>
      <c r="BH168" s="205"/>
      <c r="BI168" s="205"/>
      <c r="BJ168" s="205"/>
      <c r="BK168" s="393"/>
      <c r="BL168" s="394"/>
      <c r="BM168" s="395"/>
      <c r="BN168" s="396"/>
      <c r="BO168" s="395"/>
      <c r="BP168" s="395"/>
      <c r="BQ168" s="396"/>
      <c r="BR168" s="395"/>
      <c r="BS168" s="393"/>
      <c r="BT168" s="397"/>
      <c r="BU168" s="397"/>
      <c r="BV168" s="398"/>
      <c r="BW168" s="397"/>
      <c r="BX168" s="397"/>
      <c r="BY168" s="398"/>
      <c r="BZ168" s="397"/>
      <c r="CA168" s="393"/>
      <c r="CB168" s="397"/>
      <c r="CC168" s="397"/>
      <c r="CD168" s="397"/>
      <c r="CE168" s="397"/>
      <c r="CF168" s="397"/>
      <c r="CG168" s="397"/>
      <c r="CH168" s="397"/>
      <c r="CI168" s="566"/>
    </row>
    <row r="169" spans="1:87" ht="13.5" customHeight="1">
      <c r="A169" s="574"/>
      <c r="B169" s="574"/>
      <c r="C169" s="363"/>
      <c r="D169" s="363"/>
      <c r="E169" s="363"/>
      <c r="F169" s="200"/>
      <c r="G169" s="619"/>
      <c r="H169" s="200"/>
      <c r="I169" s="200"/>
      <c r="J169" s="200"/>
      <c r="K169" s="366"/>
      <c r="L169" s="366"/>
      <c r="M169" s="236"/>
      <c r="N169" s="366"/>
      <c r="O169" s="366"/>
      <c r="P169" s="236"/>
      <c r="Q169" s="366"/>
      <c r="R169" s="403"/>
      <c r="S169" s="648"/>
      <c r="T169" s="648"/>
      <c r="U169" s="648"/>
      <c r="V169" s="648"/>
      <c r="W169" s="648"/>
      <c r="X169" s="236"/>
      <c r="Y169" s="366"/>
      <c r="Z169" s="342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5"/>
      <c r="BD169" s="205"/>
      <c r="BE169" s="205"/>
      <c r="BF169" s="205"/>
      <c r="BG169" s="205"/>
      <c r="BH169" s="205"/>
      <c r="BI169" s="205"/>
      <c r="BJ169" s="205"/>
      <c r="BK169" s="393"/>
      <c r="BL169" s="394"/>
      <c r="BM169" s="395"/>
      <c r="BN169" s="396"/>
      <c r="BO169" s="644" t="s">
        <v>106</v>
      </c>
      <c r="BP169" s="644"/>
      <c r="BQ169" s="644"/>
      <c r="BR169" s="644"/>
      <c r="BS169" s="242"/>
      <c r="BT169" s="240"/>
      <c r="BU169" s="240"/>
      <c r="BV169" s="241"/>
      <c r="BW169" s="240"/>
      <c r="BX169" s="240"/>
      <c r="BY169" s="241"/>
      <c r="BZ169" s="240"/>
      <c r="CA169" s="265"/>
      <c r="CB169" s="217"/>
      <c r="CC169" s="217"/>
      <c r="CD169" s="217"/>
      <c r="CE169" s="217"/>
      <c r="CF169" s="217"/>
      <c r="CG169" s="217"/>
      <c r="CH169" s="217"/>
      <c r="CI169" s="566"/>
    </row>
    <row r="170" spans="1:87" ht="13.5" customHeight="1">
      <c r="A170" s="523"/>
      <c r="B170" s="523"/>
      <c r="C170" s="366"/>
      <c r="D170" s="366"/>
      <c r="E170" s="366"/>
      <c r="F170" s="254"/>
      <c r="G170" s="619"/>
      <c r="H170" s="200"/>
      <c r="I170" s="200"/>
      <c r="J170" s="200"/>
      <c r="K170" s="252"/>
      <c r="L170" s="252"/>
      <c r="M170" s="253"/>
      <c r="N170" s="252"/>
      <c r="O170" s="252"/>
      <c r="P170" s="253"/>
      <c r="Q170" s="252"/>
      <c r="R170" s="254"/>
      <c r="S170" s="620"/>
      <c r="T170" s="620"/>
      <c r="U170" s="606"/>
      <c r="V170" s="620"/>
      <c r="W170" s="620"/>
      <c r="X170" s="201"/>
      <c r="Y170" s="200"/>
      <c r="Z170" s="342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5"/>
      <c r="BD170" s="205"/>
      <c r="BE170" s="205"/>
      <c r="BF170" s="205"/>
      <c r="BG170" s="205"/>
      <c r="BH170" s="205"/>
      <c r="BI170" s="205"/>
      <c r="BJ170" s="205"/>
      <c r="BK170" s="393"/>
      <c r="BL170" s="413"/>
      <c r="BM170" s="414"/>
      <c r="BN170" s="415"/>
      <c r="BO170" s="558"/>
      <c r="BP170" s="558"/>
      <c r="BQ170" s="559"/>
      <c r="BR170" s="558"/>
      <c r="BS170" s="254"/>
      <c r="BT170" s="252"/>
      <c r="BU170" s="252"/>
      <c r="BV170" s="253"/>
      <c r="BW170" s="252"/>
      <c r="BX170" s="252"/>
      <c r="BY170" s="253"/>
      <c r="BZ170" s="252"/>
      <c r="CA170" s="287"/>
      <c r="CB170" s="217"/>
      <c r="CC170" s="217"/>
      <c r="CD170" s="217"/>
      <c r="CE170" s="217"/>
      <c r="CF170" s="217"/>
      <c r="CG170" s="217"/>
      <c r="CH170" s="217"/>
      <c r="CI170" s="566"/>
    </row>
    <row r="171" spans="1:87" ht="13.5" customHeight="1">
      <c r="A171" s="523"/>
      <c r="B171" s="574"/>
      <c r="C171" s="366"/>
      <c r="D171" s="366"/>
      <c r="E171" s="366"/>
      <c r="F171" s="366"/>
      <c r="G171" s="366"/>
      <c r="H171" s="366"/>
      <c r="I171" s="366"/>
      <c r="J171" s="403"/>
      <c r="K171" s="272"/>
      <c r="L171" s="272"/>
      <c r="M171" s="607"/>
      <c r="N171" s="274"/>
      <c r="O171" s="274"/>
      <c r="P171" s="275"/>
      <c r="Q171" s="609"/>
      <c r="R171" s="277"/>
      <c r="S171" s="620"/>
      <c r="T171" s="620"/>
      <c r="U171" s="606"/>
      <c r="V171" s="620"/>
      <c r="W171" s="620"/>
      <c r="X171" s="201"/>
      <c r="Y171" s="200"/>
      <c r="Z171" s="34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4"/>
      <c r="BD171" s="204"/>
      <c r="BE171" s="204"/>
      <c r="BF171" s="204"/>
      <c r="BG171" s="204"/>
      <c r="BH171" s="204"/>
      <c r="BI171" s="204"/>
      <c r="BJ171" s="204"/>
      <c r="BK171" s="393"/>
      <c r="BL171" s="394"/>
      <c r="BM171" s="395"/>
      <c r="BN171" s="396"/>
      <c r="BO171" s="548"/>
      <c r="BP171" s="548"/>
      <c r="BQ171" s="549"/>
      <c r="BR171" s="548"/>
      <c r="BS171" s="277"/>
      <c r="BT171" s="272" t="s">
        <v>59</v>
      </c>
      <c r="BU171" s="272"/>
      <c r="BV171" s="273"/>
      <c r="BW171" s="274"/>
      <c r="BX171" s="274"/>
      <c r="BY171" s="275"/>
      <c r="BZ171" s="276"/>
      <c r="CA171" s="283"/>
      <c r="CB171" s="240"/>
      <c r="CC171" s="240"/>
      <c r="CD171" s="240"/>
      <c r="CE171" s="240"/>
      <c r="CF171" s="240"/>
      <c r="CG171" s="240"/>
      <c r="CH171" s="240"/>
      <c r="CI171" s="512" t="s">
        <v>22</v>
      </c>
    </row>
    <row r="172" spans="1:87" ht="13.5" customHeight="1">
      <c r="A172" s="567"/>
      <c r="B172" s="567"/>
      <c r="C172" s="252"/>
      <c r="D172" s="252"/>
      <c r="E172" s="252"/>
      <c r="F172" s="252"/>
      <c r="G172" s="252"/>
      <c r="H172" s="252"/>
      <c r="I172" s="252"/>
      <c r="J172" s="200"/>
      <c r="K172" s="254"/>
      <c r="L172" s="254"/>
      <c r="M172" s="205"/>
      <c r="N172" s="254"/>
      <c r="O172" s="254"/>
      <c r="P172" s="205"/>
      <c r="Q172" s="254"/>
      <c r="R172" s="254"/>
      <c r="S172" s="620"/>
      <c r="T172" s="620"/>
      <c r="U172" s="606"/>
      <c r="V172" s="620"/>
      <c r="W172" s="620"/>
      <c r="X172" s="201"/>
      <c r="Y172" s="200"/>
      <c r="Z172" s="34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4"/>
      <c r="BD172" s="204"/>
      <c r="BE172" s="204"/>
      <c r="BF172" s="204"/>
      <c r="BG172" s="204"/>
      <c r="BH172" s="204"/>
      <c r="BI172" s="204"/>
      <c r="BJ172" s="204"/>
      <c r="BK172" s="393"/>
      <c r="BL172" s="394"/>
      <c r="BM172" s="395"/>
      <c r="BN172" s="396"/>
      <c r="BO172" s="548"/>
      <c r="BP172" s="548"/>
      <c r="BQ172" s="549"/>
      <c r="BR172" s="548"/>
      <c r="BS172" s="217"/>
      <c r="BT172" s="217"/>
      <c r="BU172" s="217"/>
      <c r="BV172" s="218"/>
      <c r="BW172" s="217"/>
      <c r="BX172" s="217"/>
      <c r="BY172" s="218"/>
      <c r="BZ172" s="254"/>
      <c r="CA172" s="286"/>
      <c r="CB172" s="252"/>
      <c r="CC172" s="252"/>
      <c r="CD172" s="252"/>
      <c r="CE172" s="252"/>
      <c r="CF172" s="252"/>
      <c r="CG172" s="252"/>
      <c r="CH172" s="252"/>
      <c r="CI172" s="393"/>
    </row>
    <row r="173" spans="1:87" ht="13.5" customHeight="1">
      <c r="A173" s="567"/>
      <c r="B173" s="567"/>
      <c r="C173" s="252"/>
      <c r="D173" s="252"/>
      <c r="E173" s="252"/>
      <c r="F173" s="252"/>
      <c r="G173" s="252"/>
      <c r="H173" s="252"/>
      <c r="I173" s="252"/>
      <c r="J173" s="200"/>
      <c r="K173" s="366"/>
      <c r="L173" s="366"/>
      <c r="M173" s="236"/>
      <c r="N173" s="366"/>
      <c r="O173" s="366"/>
      <c r="P173" s="236"/>
      <c r="Q173" s="366"/>
      <c r="R173" s="403"/>
      <c r="S173" s="648"/>
      <c r="T173" s="648"/>
      <c r="U173" s="648"/>
      <c r="V173" s="648"/>
      <c r="W173" s="648"/>
      <c r="X173" s="236"/>
      <c r="Y173" s="366"/>
      <c r="Z173" s="34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4"/>
      <c r="BD173" s="204"/>
      <c r="BE173" s="204"/>
      <c r="BF173" s="204"/>
      <c r="BG173" s="204"/>
      <c r="BH173" s="204"/>
      <c r="BI173" s="204"/>
      <c r="BJ173" s="204"/>
      <c r="BK173" s="393"/>
      <c r="BL173" s="399"/>
      <c r="BM173" s="400"/>
      <c r="BN173" s="401"/>
      <c r="BO173" s="644" t="s">
        <v>107</v>
      </c>
      <c r="BP173" s="644"/>
      <c r="BQ173" s="644"/>
      <c r="BR173" s="644"/>
      <c r="BS173" s="242"/>
      <c r="BT173" s="240"/>
      <c r="BU173" s="240"/>
      <c r="BV173" s="241"/>
      <c r="BW173" s="240"/>
      <c r="BX173" s="240"/>
      <c r="BY173" s="241"/>
      <c r="BZ173" s="240"/>
      <c r="CA173" s="287"/>
      <c r="CB173" s="252"/>
      <c r="CC173" s="252"/>
      <c r="CD173" s="252"/>
      <c r="CE173" s="252"/>
      <c r="CF173" s="252"/>
      <c r="CG173" s="252"/>
      <c r="CH173" s="252"/>
      <c r="CI173" s="393"/>
    </row>
    <row r="174" spans="1:87" ht="13.5" customHeight="1">
      <c r="A174" s="567"/>
      <c r="B174" s="567"/>
      <c r="C174" s="200"/>
      <c r="D174" s="200"/>
      <c r="E174" s="200"/>
      <c r="F174" s="200"/>
      <c r="G174" s="619"/>
      <c r="H174" s="200"/>
      <c r="I174" s="200"/>
      <c r="J174" s="200"/>
      <c r="K174" s="252"/>
      <c r="L174" s="252"/>
      <c r="M174" s="253"/>
      <c r="N174" s="252"/>
      <c r="O174" s="252"/>
      <c r="P174" s="253"/>
      <c r="Q174" s="252"/>
      <c r="R174" s="200"/>
      <c r="S174" s="200"/>
      <c r="T174" s="200"/>
      <c r="U174" s="201"/>
      <c r="V174" s="200"/>
      <c r="W174" s="200"/>
      <c r="X174" s="201"/>
      <c r="Y174" s="200"/>
      <c r="Z174" s="200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4"/>
      <c r="BD174" s="204"/>
      <c r="BE174" s="204"/>
      <c r="BF174" s="204"/>
      <c r="BG174" s="204"/>
      <c r="BH174" s="204"/>
      <c r="BI174" s="204"/>
      <c r="BJ174" s="204"/>
      <c r="BK174" s="393"/>
      <c r="BL174" s="397"/>
      <c r="BM174" s="397"/>
      <c r="BN174" s="398"/>
      <c r="BO174" s="397"/>
      <c r="BP174" s="397"/>
      <c r="BQ174" s="398"/>
      <c r="BR174" s="397"/>
      <c r="BS174" s="254"/>
      <c r="BT174" s="252"/>
      <c r="BU174" s="252"/>
      <c r="BV174" s="253"/>
      <c r="BW174" s="252"/>
      <c r="BX174" s="252"/>
      <c r="BY174" s="253"/>
      <c r="BZ174" s="252"/>
      <c r="CA174" s="263"/>
      <c r="CB174" s="217"/>
      <c r="CC174" s="217"/>
      <c r="CD174" s="217"/>
      <c r="CE174" s="217"/>
      <c r="CF174" s="217"/>
      <c r="CG174" s="217"/>
      <c r="CH174" s="254"/>
      <c r="CI174" s="393"/>
    </row>
    <row r="175" spans="1:87" ht="13.5" customHeight="1">
      <c r="A175" s="523"/>
      <c r="B175" s="573"/>
      <c r="C175" s="366"/>
      <c r="D175" s="366"/>
      <c r="E175" s="366"/>
      <c r="F175" s="366"/>
      <c r="G175" s="366"/>
      <c r="H175" s="366"/>
      <c r="I175" s="366"/>
      <c r="J175" s="403"/>
      <c r="K175" s="366"/>
      <c r="L175" s="366"/>
      <c r="M175" s="236"/>
      <c r="N175" s="366"/>
      <c r="O175" s="366"/>
      <c r="P175" s="236"/>
      <c r="Q175" s="342"/>
      <c r="R175" s="200"/>
      <c r="S175" s="200"/>
      <c r="T175" s="200"/>
      <c r="U175" s="201"/>
      <c r="V175" s="200"/>
      <c r="W175" s="200"/>
      <c r="X175" s="201"/>
      <c r="Y175" s="200"/>
      <c r="Z175" s="200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4"/>
      <c r="BD175" s="204"/>
      <c r="BE175" s="204"/>
      <c r="BF175" s="204"/>
      <c r="BG175" s="204"/>
      <c r="BH175" s="204"/>
      <c r="BI175" s="204"/>
      <c r="BJ175" s="204"/>
      <c r="BK175" s="393"/>
      <c r="BL175" s="397"/>
      <c r="BM175" s="397"/>
      <c r="BN175" s="398"/>
      <c r="BO175" s="397"/>
      <c r="BP175" s="397"/>
      <c r="BQ175" s="398"/>
      <c r="BR175" s="397"/>
      <c r="BS175" s="265"/>
      <c r="BT175" s="389"/>
      <c r="BU175" s="390"/>
      <c r="BV175" s="391"/>
      <c r="BW175" s="390"/>
      <c r="BX175" s="390"/>
      <c r="BY175" s="391"/>
      <c r="BZ175" s="386"/>
      <c r="CA175" s="242"/>
      <c r="CB175" s="240"/>
      <c r="CC175" s="240"/>
      <c r="CD175" s="240"/>
      <c r="CE175" s="240"/>
      <c r="CF175" s="240"/>
      <c r="CG175" s="240"/>
      <c r="CH175" s="240"/>
      <c r="CI175" s="512" t="s">
        <v>23</v>
      </c>
    </row>
    <row r="176" spans="1:87" ht="13.5" customHeight="1">
      <c r="A176" s="200"/>
      <c r="C176" s="252"/>
      <c r="D176" s="252"/>
      <c r="E176" s="252"/>
      <c r="F176" s="252"/>
      <c r="G176" s="252"/>
      <c r="H176" s="252"/>
      <c r="I176" s="252"/>
      <c r="J176" s="200"/>
      <c r="K176" s="200"/>
      <c r="L176" s="200"/>
      <c r="M176" s="201"/>
      <c r="N176" s="200"/>
      <c r="O176" s="200"/>
      <c r="P176" s="201"/>
      <c r="Q176" s="200"/>
      <c r="R176" s="200"/>
      <c r="S176" s="200"/>
      <c r="T176" s="200"/>
      <c r="U176" s="201"/>
      <c r="V176" s="200"/>
      <c r="W176" s="200"/>
      <c r="X176" s="201"/>
      <c r="Y176" s="200"/>
      <c r="Z176" s="200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4"/>
      <c r="BD176" s="204"/>
      <c r="BE176" s="204"/>
      <c r="BF176" s="204"/>
      <c r="BG176" s="204"/>
      <c r="BH176" s="204"/>
      <c r="BI176" s="204"/>
      <c r="BJ176" s="204"/>
      <c r="BK176" s="393"/>
      <c r="BL176" s="200"/>
      <c r="BM176" s="200"/>
      <c r="BN176" s="201"/>
      <c r="BO176" s="200"/>
      <c r="BP176" s="200"/>
      <c r="BQ176" s="201"/>
      <c r="BR176" s="200"/>
      <c r="BS176" s="265"/>
      <c r="BT176" s="289"/>
      <c r="BU176" s="289"/>
      <c r="BV176" s="290"/>
      <c r="BW176" s="289"/>
      <c r="BX176" s="289"/>
      <c r="BY176" s="290"/>
      <c r="BZ176" s="217"/>
      <c r="CA176" s="254"/>
      <c r="CB176" s="252"/>
      <c r="CC176" s="252"/>
      <c r="CD176" s="252"/>
      <c r="CE176" s="252"/>
      <c r="CF176" s="252"/>
      <c r="CG176" s="252"/>
      <c r="CH176" s="252"/>
      <c r="CI176" s="297"/>
    </row>
    <row r="177" spans="1:127" ht="13.5" customHeight="1">
      <c r="A177" s="487"/>
      <c r="B177" s="487"/>
      <c r="C177" s="417"/>
      <c r="D177" s="417"/>
      <c r="E177" s="417"/>
      <c r="F177" s="417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9"/>
      <c r="AB177" s="419"/>
      <c r="AC177" s="419"/>
      <c r="AD177" s="419"/>
      <c r="AE177" s="419"/>
      <c r="AF177" s="419"/>
      <c r="AG177" s="419"/>
      <c r="AH177" s="419"/>
      <c r="AI177" s="419"/>
      <c r="AJ177" s="419"/>
      <c r="AK177" s="419"/>
      <c r="AL177" s="419"/>
      <c r="AM177" s="420"/>
      <c r="AN177" s="420"/>
      <c r="AO177" s="420"/>
      <c r="AP177" s="420"/>
      <c r="AQ177" s="420"/>
      <c r="AR177" s="420"/>
      <c r="AS177" s="420"/>
      <c r="AT177" s="420"/>
      <c r="AU177" s="420"/>
      <c r="AV177" s="420"/>
      <c r="AW177" s="420"/>
      <c r="AX177" s="420"/>
      <c r="AY177" s="420"/>
      <c r="AZ177" s="420"/>
      <c r="BA177" s="420"/>
      <c r="BB177" s="420"/>
      <c r="BC177" s="204"/>
      <c r="BD177" s="204"/>
      <c r="BE177" s="204"/>
      <c r="BF177" s="204"/>
      <c r="BG177" s="204"/>
      <c r="BH177" s="204"/>
      <c r="BI177" s="204"/>
      <c r="BJ177" s="204"/>
      <c r="BK177" s="421"/>
      <c r="BL177" s="422"/>
      <c r="BM177" s="422"/>
      <c r="BN177" s="423"/>
      <c r="BO177" s="422"/>
      <c r="BP177" s="422"/>
      <c r="BQ177" s="423"/>
      <c r="BR177" s="422"/>
      <c r="BS177" s="421"/>
      <c r="BT177" s="422"/>
      <c r="BU177" s="422"/>
      <c r="BV177" s="423"/>
      <c r="BW177" s="422"/>
      <c r="BX177" s="422"/>
      <c r="BY177" s="423"/>
      <c r="BZ177" s="422"/>
      <c r="CA177" s="233"/>
      <c r="CB177" s="233"/>
      <c r="CC177" s="233"/>
      <c r="CD177" s="233"/>
      <c r="CE177" s="233"/>
      <c r="CF177" s="233"/>
      <c r="CG177" s="233"/>
      <c r="CH177" s="233"/>
      <c r="CI177" s="424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</row>
    <row r="178" spans="1:127" s="208" customFormat="1" ht="13.5" customHeight="1">
      <c r="A178" s="488"/>
      <c r="B178" s="488"/>
      <c r="C178" s="668"/>
      <c r="D178" s="668"/>
      <c r="E178" s="668"/>
      <c r="F178" s="669"/>
      <c r="G178" s="672" t="s">
        <v>75</v>
      </c>
      <c r="H178" s="673"/>
      <c r="I178" s="673"/>
      <c r="J178" s="673"/>
      <c r="K178" s="673"/>
      <c r="L178" s="673"/>
      <c r="M178" s="673"/>
      <c r="N178" s="673"/>
      <c r="O178" s="673"/>
      <c r="P178" s="673"/>
      <c r="Q178" s="673"/>
      <c r="R178" s="674"/>
      <c r="S178" s="672" t="s">
        <v>78</v>
      </c>
      <c r="T178" s="673"/>
      <c r="U178" s="673"/>
      <c r="V178" s="673"/>
      <c r="W178" s="673"/>
      <c r="X178" s="673"/>
      <c r="Y178" s="673"/>
      <c r="Z178" s="673"/>
      <c r="AA178" s="673"/>
      <c r="AB178" s="673"/>
      <c r="AC178" s="673"/>
      <c r="AD178" s="674"/>
      <c r="AE178" s="672"/>
      <c r="AF178" s="673"/>
      <c r="AG178" s="673"/>
      <c r="AH178" s="673"/>
      <c r="AI178" s="673"/>
      <c r="AJ178" s="673"/>
      <c r="AK178" s="673"/>
      <c r="AL178" s="673"/>
      <c r="AM178" s="673"/>
      <c r="AN178" s="673"/>
      <c r="AO178" s="673"/>
      <c r="AP178" s="674"/>
      <c r="AQ178" s="732"/>
      <c r="AR178" s="733"/>
      <c r="AS178" s="733"/>
      <c r="AT178" s="733"/>
      <c r="AU178" s="733"/>
      <c r="AV178" s="733"/>
      <c r="AW178" s="733"/>
      <c r="AX178" s="733"/>
      <c r="AY178" s="733"/>
      <c r="AZ178" s="733"/>
      <c r="BA178" s="733"/>
      <c r="BB178" s="734"/>
      <c r="BC178" s="495"/>
      <c r="BD178" s="205"/>
      <c r="BE178" s="205"/>
      <c r="BF178" s="205"/>
      <c r="BG178" s="205"/>
      <c r="BH178" s="205"/>
      <c r="BI178" s="205"/>
      <c r="BJ178" s="205"/>
      <c r="BK178" s="239"/>
      <c r="BL178" s="239"/>
      <c r="BM178" s="239"/>
      <c r="BN178" s="239"/>
      <c r="BO178" s="239"/>
      <c r="BP178" s="239"/>
      <c r="BQ178" s="239"/>
      <c r="BR178" s="239"/>
      <c r="BS178" s="239"/>
      <c r="BT178" s="239"/>
      <c r="BU178" s="239"/>
      <c r="BV178" s="239"/>
      <c r="BW178" s="239"/>
      <c r="BX178" s="239"/>
      <c r="BY178" s="239"/>
      <c r="BZ178" s="239"/>
      <c r="CA178" s="239"/>
      <c r="CB178" s="239"/>
      <c r="CC178" s="239"/>
      <c r="CD178" s="239"/>
      <c r="CE178" s="239"/>
      <c r="CF178" s="239"/>
      <c r="CG178" s="239"/>
      <c r="CH178" s="268"/>
      <c r="CI178" s="239"/>
      <c r="CJ178" s="232"/>
      <c r="CK178" s="232"/>
      <c r="CL178" s="232"/>
      <c r="CM178" s="232"/>
      <c r="CN178" s="232"/>
      <c r="CO178" s="232"/>
      <c r="CP178" s="232"/>
      <c r="CQ178" s="232"/>
      <c r="CR178" s="232"/>
      <c r="CS178" s="232"/>
      <c r="CT178" s="232"/>
      <c r="CU178" s="232"/>
      <c r="CV178" s="232"/>
      <c r="CW178" s="232"/>
      <c r="CX178" s="232"/>
      <c r="CY178" s="232"/>
      <c r="CZ178" s="232"/>
      <c r="DA178" s="232"/>
      <c r="DB178" s="232"/>
      <c r="DC178" s="232"/>
      <c r="DD178" s="232"/>
      <c r="DE178" s="232"/>
      <c r="DF178" s="232"/>
      <c r="DG178" s="232"/>
      <c r="DH178" s="232"/>
      <c r="DI178" s="232"/>
      <c r="DJ178" s="232"/>
      <c r="DK178" s="232"/>
      <c r="DL178" s="232"/>
      <c r="DM178" s="232"/>
      <c r="DN178" s="232"/>
      <c r="DO178" s="232"/>
      <c r="DP178" s="232"/>
      <c r="DQ178" s="232"/>
      <c r="DR178" s="232"/>
      <c r="DS178" s="232"/>
      <c r="DT178" s="232"/>
      <c r="DU178" s="232"/>
      <c r="DV178" s="232"/>
      <c r="DW178" s="232"/>
    </row>
    <row r="179" spans="1:127" s="208" customFormat="1" ht="13.5" customHeight="1">
      <c r="A179" s="488"/>
      <c r="B179" s="488"/>
      <c r="C179" s="668"/>
      <c r="D179" s="668"/>
      <c r="E179" s="668"/>
      <c r="F179" s="669"/>
      <c r="G179" s="675"/>
      <c r="H179" s="676"/>
      <c r="I179" s="676"/>
      <c r="J179" s="676"/>
      <c r="K179" s="676"/>
      <c r="L179" s="676"/>
      <c r="M179" s="676"/>
      <c r="N179" s="676"/>
      <c r="O179" s="676"/>
      <c r="P179" s="676"/>
      <c r="Q179" s="676"/>
      <c r="R179" s="677"/>
      <c r="S179" s="675"/>
      <c r="T179" s="676"/>
      <c r="U179" s="676"/>
      <c r="V179" s="676"/>
      <c r="W179" s="676"/>
      <c r="X179" s="676"/>
      <c r="Y179" s="676"/>
      <c r="Z179" s="676"/>
      <c r="AA179" s="676"/>
      <c r="AB179" s="676"/>
      <c r="AC179" s="676"/>
      <c r="AD179" s="677"/>
      <c r="AE179" s="675"/>
      <c r="AF179" s="676"/>
      <c r="AG179" s="676"/>
      <c r="AH179" s="676"/>
      <c r="AI179" s="676"/>
      <c r="AJ179" s="676"/>
      <c r="AK179" s="676"/>
      <c r="AL179" s="676"/>
      <c r="AM179" s="676"/>
      <c r="AN179" s="676"/>
      <c r="AO179" s="676"/>
      <c r="AP179" s="677"/>
      <c r="AQ179" s="735"/>
      <c r="AR179" s="736"/>
      <c r="AS179" s="736"/>
      <c r="AT179" s="736"/>
      <c r="AU179" s="736"/>
      <c r="AV179" s="736"/>
      <c r="AW179" s="736"/>
      <c r="AX179" s="736"/>
      <c r="AY179" s="736"/>
      <c r="AZ179" s="736"/>
      <c r="BA179" s="736"/>
      <c r="BB179" s="737"/>
      <c r="BC179" s="495"/>
      <c r="BD179" s="205"/>
      <c r="BE179" s="205"/>
      <c r="BF179" s="205"/>
      <c r="BG179" s="205"/>
      <c r="BH179" s="205"/>
      <c r="BI179" s="205"/>
      <c r="BJ179" s="205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239"/>
      <c r="CH179" s="268"/>
      <c r="CI179" s="239"/>
      <c r="CJ179" s="232"/>
      <c r="CK179" s="232"/>
      <c r="CL179" s="232"/>
      <c r="CM179" s="232"/>
      <c r="CN179" s="232"/>
      <c r="CO179" s="232"/>
      <c r="CP179" s="232"/>
      <c r="CQ179" s="232"/>
      <c r="CR179" s="232"/>
      <c r="CS179" s="232"/>
      <c r="CT179" s="232"/>
      <c r="CU179" s="232"/>
      <c r="CV179" s="232"/>
      <c r="CW179" s="232"/>
      <c r="CX179" s="232"/>
      <c r="CY179" s="232"/>
      <c r="CZ179" s="232"/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  <c r="DP179" s="232"/>
      <c r="DQ179" s="232"/>
      <c r="DR179" s="232"/>
      <c r="DS179" s="232"/>
      <c r="DT179" s="232"/>
      <c r="DU179" s="232"/>
      <c r="DV179" s="232"/>
      <c r="DW179" s="232"/>
    </row>
    <row r="180" spans="1:127" s="208" customFormat="1" ht="13.5" customHeight="1" thickBot="1">
      <c r="A180" s="425"/>
      <c r="B180" s="425"/>
      <c r="C180" s="670"/>
      <c r="D180" s="670"/>
      <c r="E180" s="670"/>
      <c r="F180" s="671"/>
      <c r="G180" s="678"/>
      <c r="H180" s="679"/>
      <c r="I180" s="679"/>
      <c r="J180" s="679"/>
      <c r="K180" s="679"/>
      <c r="L180" s="679"/>
      <c r="M180" s="679"/>
      <c r="N180" s="679"/>
      <c r="O180" s="679"/>
      <c r="P180" s="679"/>
      <c r="Q180" s="679"/>
      <c r="R180" s="680"/>
      <c r="S180" s="678"/>
      <c r="T180" s="679"/>
      <c r="U180" s="679"/>
      <c r="V180" s="679"/>
      <c r="W180" s="679"/>
      <c r="X180" s="679"/>
      <c r="Y180" s="679"/>
      <c r="Z180" s="679"/>
      <c r="AA180" s="679"/>
      <c r="AB180" s="679"/>
      <c r="AC180" s="679"/>
      <c r="AD180" s="680"/>
      <c r="AE180" s="678"/>
      <c r="AF180" s="679"/>
      <c r="AG180" s="679"/>
      <c r="AH180" s="679"/>
      <c r="AI180" s="679"/>
      <c r="AJ180" s="679"/>
      <c r="AK180" s="679"/>
      <c r="AL180" s="679"/>
      <c r="AM180" s="679"/>
      <c r="AN180" s="679"/>
      <c r="AO180" s="679"/>
      <c r="AP180" s="680"/>
      <c r="AQ180" s="738"/>
      <c r="AR180" s="739"/>
      <c r="AS180" s="739"/>
      <c r="AT180" s="739"/>
      <c r="AU180" s="739"/>
      <c r="AV180" s="739"/>
      <c r="AW180" s="739"/>
      <c r="AX180" s="739"/>
      <c r="AY180" s="739"/>
      <c r="AZ180" s="739"/>
      <c r="BA180" s="739"/>
      <c r="BB180" s="740"/>
      <c r="BC180" s="495"/>
      <c r="BD180" s="201"/>
      <c r="BE180" s="201"/>
      <c r="BF180" s="201"/>
      <c r="BG180" s="201"/>
      <c r="BH180" s="201"/>
      <c r="BI180" s="201"/>
      <c r="BJ180" s="201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68"/>
      <c r="CI180" s="239"/>
      <c r="CJ180" s="232"/>
      <c r="CK180" s="232"/>
      <c r="CL180" s="232"/>
      <c r="CM180" s="232"/>
      <c r="CN180" s="232"/>
      <c r="CO180" s="232"/>
      <c r="CP180" s="232"/>
      <c r="CQ180" s="232"/>
      <c r="CR180" s="232"/>
      <c r="CS180" s="232"/>
      <c r="CT180" s="232"/>
      <c r="CU180" s="232"/>
      <c r="CV180" s="232"/>
      <c r="CW180" s="232"/>
      <c r="CX180" s="232"/>
      <c r="CY180" s="232"/>
      <c r="CZ180" s="232"/>
      <c r="DA180" s="232"/>
      <c r="DB180" s="232"/>
      <c r="DC180" s="232"/>
      <c r="DD180" s="232"/>
      <c r="DE180" s="232"/>
      <c r="DF180" s="232"/>
      <c r="DG180" s="232"/>
      <c r="DH180" s="232"/>
      <c r="DI180" s="232"/>
      <c r="DJ180" s="232"/>
      <c r="DK180" s="232"/>
      <c r="DL180" s="232"/>
      <c r="DM180" s="232"/>
      <c r="DN180" s="232"/>
      <c r="DO180" s="232"/>
      <c r="DP180" s="232"/>
      <c r="DQ180" s="232"/>
      <c r="DR180" s="232"/>
      <c r="DS180" s="232"/>
      <c r="DT180" s="232"/>
      <c r="DU180" s="232"/>
      <c r="DV180" s="232"/>
      <c r="DW180" s="232"/>
    </row>
    <row r="181" spans="1:127" s="208" customFormat="1" ht="13.5" customHeight="1">
      <c r="A181" s="425"/>
      <c r="B181" s="425"/>
      <c r="C181" s="638" t="s">
        <v>77</v>
      </c>
      <c r="D181" s="639"/>
      <c r="E181" s="639"/>
      <c r="F181" s="640"/>
      <c r="G181" s="723">
        <v>1</v>
      </c>
      <c r="H181" s="724"/>
      <c r="I181" s="724"/>
      <c r="J181" s="724"/>
      <c r="K181" s="724"/>
      <c r="L181" s="724"/>
      <c r="M181" s="724"/>
      <c r="N181" s="724"/>
      <c r="O181" s="724"/>
      <c r="P181" s="724"/>
      <c r="Q181" s="724"/>
      <c r="R181" s="725"/>
      <c r="S181" s="723">
        <v>2</v>
      </c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4"/>
      <c r="AD181" s="725"/>
      <c r="AE181" s="723">
        <v>3</v>
      </c>
      <c r="AF181" s="724"/>
      <c r="AG181" s="724"/>
      <c r="AH181" s="724"/>
      <c r="AI181" s="724"/>
      <c r="AJ181" s="724"/>
      <c r="AK181" s="724"/>
      <c r="AL181" s="724"/>
      <c r="AM181" s="724"/>
      <c r="AN181" s="724"/>
      <c r="AO181" s="724"/>
      <c r="AP181" s="725"/>
      <c r="AQ181" s="741">
        <v>4</v>
      </c>
      <c r="AR181" s="742"/>
      <c r="AS181" s="742"/>
      <c r="AT181" s="742"/>
      <c r="AU181" s="742"/>
      <c r="AV181" s="742"/>
      <c r="AW181" s="742"/>
      <c r="AX181" s="742"/>
      <c r="AY181" s="742"/>
      <c r="AZ181" s="742"/>
      <c r="BA181" s="742"/>
      <c r="BB181" s="743"/>
      <c r="BC181" s="497"/>
      <c r="BD181" s="201"/>
      <c r="BE181" s="201"/>
      <c r="BF181" s="201"/>
      <c r="BG181" s="201"/>
      <c r="BH181" s="201"/>
      <c r="BI181" s="201"/>
      <c r="BJ181" s="201"/>
      <c r="BK181" s="239"/>
      <c r="BL181" s="239"/>
      <c r="BM181" s="239"/>
      <c r="BN181" s="205"/>
      <c r="BO181" s="222"/>
      <c r="BP181" s="339"/>
      <c r="BQ181" s="339"/>
      <c r="BR181" s="339"/>
      <c r="BS181" s="751"/>
      <c r="BT181" s="752"/>
      <c r="BU181" s="752"/>
      <c r="BV181" s="752"/>
      <c r="BW181" s="752"/>
      <c r="BX181" s="752"/>
      <c r="BY181" s="752"/>
      <c r="BZ181" s="752"/>
      <c r="CA181" s="752"/>
      <c r="CB181" s="752"/>
      <c r="CC181" s="752"/>
      <c r="CD181" s="752"/>
      <c r="CE181" s="752"/>
      <c r="CF181" s="752"/>
      <c r="CG181" s="752"/>
      <c r="CH181" s="753"/>
      <c r="CI181" s="239"/>
      <c r="CJ181" s="232"/>
      <c r="CK181" s="232"/>
      <c r="CL181" s="232"/>
      <c r="CM181" s="232"/>
      <c r="CN181" s="232"/>
      <c r="CO181" s="232"/>
      <c r="CP181" s="232"/>
      <c r="CQ181" s="232"/>
      <c r="CR181" s="232"/>
      <c r="CS181" s="232"/>
      <c r="CT181" s="232"/>
      <c r="CU181" s="232"/>
      <c r="CV181" s="232"/>
      <c r="CW181" s="232"/>
      <c r="CX181" s="232"/>
      <c r="CY181" s="232"/>
      <c r="CZ181" s="232"/>
      <c r="DA181" s="232"/>
      <c r="DB181" s="232"/>
      <c r="DC181" s="232"/>
      <c r="DD181" s="232"/>
      <c r="DE181" s="232"/>
      <c r="DF181" s="232"/>
      <c r="DG181" s="232"/>
      <c r="DH181" s="232"/>
      <c r="DI181" s="232"/>
      <c r="DJ181" s="232"/>
      <c r="DK181" s="232"/>
      <c r="DL181" s="232"/>
      <c r="DM181" s="232"/>
      <c r="DN181" s="232"/>
      <c r="DO181" s="232"/>
      <c r="DP181" s="232"/>
      <c r="DQ181" s="232"/>
      <c r="DR181" s="232"/>
      <c r="DS181" s="232"/>
      <c r="DT181" s="232"/>
      <c r="DU181" s="232"/>
      <c r="DV181" s="232"/>
      <c r="DW181" s="232"/>
    </row>
    <row r="182" spans="1:127" s="208" customFormat="1" ht="13.5" customHeight="1">
      <c r="A182" s="425"/>
      <c r="B182" s="425"/>
      <c r="C182" s="701"/>
      <c r="D182" s="702"/>
      <c r="E182" s="702"/>
      <c r="F182" s="703"/>
      <c r="G182" s="726"/>
      <c r="H182" s="727"/>
      <c r="I182" s="727"/>
      <c r="J182" s="727"/>
      <c r="K182" s="727"/>
      <c r="L182" s="727"/>
      <c r="M182" s="727"/>
      <c r="N182" s="727"/>
      <c r="O182" s="727"/>
      <c r="P182" s="727"/>
      <c r="Q182" s="727"/>
      <c r="R182" s="728"/>
      <c r="S182" s="726"/>
      <c r="T182" s="727"/>
      <c r="U182" s="727"/>
      <c r="V182" s="727"/>
      <c r="W182" s="727"/>
      <c r="X182" s="727"/>
      <c r="Y182" s="727"/>
      <c r="Z182" s="727"/>
      <c r="AA182" s="727"/>
      <c r="AB182" s="727"/>
      <c r="AC182" s="727"/>
      <c r="AD182" s="728"/>
      <c r="AE182" s="726"/>
      <c r="AF182" s="727"/>
      <c r="AG182" s="727"/>
      <c r="AH182" s="727"/>
      <c r="AI182" s="727"/>
      <c r="AJ182" s="727"/>
      <c r="AK182" s="727"/>
      <c r="AL182" s="727"/>
      <c r="AM182" s="727"/>
      <c r="AN182" s="727"/>
      <c r="AO182" s="727"/>
      <c r="AP182" s="728"/>
      <c r="AQ182" s="744"/>
      <c r="AR182" s="745"/>
      <c r="AS182" s="745"/>
      <c r="AT182" s="745"/>
      <c r="AU182" s="745"/>
      <c r="AV182" s="745"/>
      <c r="AW182" s="745"/>
      <c r="AX182" s="745"/>
      <c r="AY182" s="745"/>
      <c r="AZ182" s="745"/>
      <c r="BA182" s="745"/>
      <c r="BB182" s="746"/>
      <c r="BC182" s="497"/>
      <c r="BD182" s="201"/>
      <c r="BE182" s="201"/>
      <c r="BF182" s="201"/>
      <c r="BG182" s="201"/>
      <c r="BH182" s="201"/>
      <c r="BI182" s="201"/>
      <c r="BJ182" s="201"/>
      <c r="BK182" s="239"/>
      <c r="BL182" s="239"/>
      <c r="BM182" s="239"/>
      <c r="BN182" s="205"/>
      <c r="BO182" s="222"/>
      <c r="BP182" s="339"/>
      <c r="BQ182" s="339"/>
      <c r="BR182" s="339"/>
      <c r="BS182" s="754"/>
      <c r="BT182" s="755"/>
      <c r="BU182" s="755"/>
      <c r="BV182" s="755"/>
      <c r="BW182" s="755"/>
      <c r="BX182" s="755"/>
      <c r="BY182" s="755"/>
      <c r="BZ182" s="755"/>
      <c r="CA182" s="755"/>
      <c r="CB182" s="755"/>
      <c r="CC182" s="755"/>
      <c r="CD182" s="755"/>
      <c r="CE182" s="755"/>
      <c r="CF182" s="755"/>
      <c r="CG182" s="755"/>
      <c r="CH182" s="756"/>
      <c r="CI182" s="239"/>
      <c r="CJ182" s="232"/>
      <c r="CK182" s="232"/>
      <c r="CL182" s="232"/>
      <c r="CM182" s="232"/>
      <c r="CN182" s="232"/>
      <c r="CO182" s="232"/>
      <c r="CP182" s="232"/>
      <c r="CQ182" s="232"/>
      <c r="CR182" s="232"/>
      <c r="CS182" s="232"/>
      <c r="CT182" s="232"/>
      <c r="CU182" s="232"/>
      <c r="CV182" s="232"/>
      <c r="CW182" s="232"/>
      <c r="CX182" s="232"/>
      <c r="CY182" s="232"/>
      <c r="CZ182" s="232"/>
      <c r="DA182" s="232"/>
      <c r="DB182" s="232"/>
      <c r="DC182" s="232"/>
      <c r="DD182" s="232"/>
      <c r="DE182" s="232"/>
      <c r="DF182" s="232"/>
      <c r="DG182" s="232"/>
      <c r="DH182" s="232"/>
      <c r="DI182" s="232"/>
      <c r="DJ182" s="232"/>
      <c r="DK182" s="232"/>
      <c r="DL182" s="232"/>
      <c r="DM182" s="232"/>
      <c r="DN182" s="232"/>
      <c r="DO182" s="232"/>
      <c r="DP182" s="232"/>
      <c r="DQ182" s="232"/>
      <c r="DR182" s="232"/>
      <c r="DS182" s="232"/>
      <c r="DT182" s="232"/>
      <c r="DU182" s="232"/>
      <c r="DV182" s="232"/>
      <c r="DW182" s="232"/>
    </row>
    <row r="183" spans="1:127" s="208" customFormat="1" ht="13.5" customHeight="1">
      <c r="A183" s="425"/>
      <c r="B183" s="425"/>
      <c r="C183" s="641"/>
      <c r="D183" s="642"/>
      <c r="E183" s="642"/>
      <c r="F183" s="643"/>
      <c r="G183" s="729"/>
      <c r="H183" s="730"/>
      <c r="I183" s="730"/>
      <c r="J183" s="730"/>
      <c r="K183" s="730"/>
      <c r="L183" s="730"/>
      <c r="M183" s="730"/>
      <c r="N183" s="730"/>
      <c r="O183" s="730"/>
      <c r="P183" s="730"/>
      <c r="Q183" s="730"/>
      <c r="R183" s="731"/>
      <c r="S183" s="729"/>
      <c r="T183" s="730"/>
      <c r="U183" s="730"/>
      <c r="V183" s="730"/>
      <c r="W183" s="730"/>
      <c r="X183" s="730"/>
      <c r="Y183" s="730"/>
      <c r="Z183" s="730"/>
      <c r="AA183" s="730"/>
      <c r="AB183" s="730"/>
      <c r="AC183" s="730"/>
      <c r="AD183" s="731"/>
      <c r="AE183" s="729"/>
      <c r="AF183" s="730"/>
      <c r="AG183" s="730"/>
      <c r="AH183" s="730"/>
      <c r="AI183" s="730"/>
      <c r="AJ183" s="730"/>
      <c r="AK183" s="730"/>
      <c r="AL183" s="730"/>
      <c r="AM183" s="730"/>
      <c r="AN183" s="730"/>
      <c r="AO183" s="730"/>
      <c r="AP183" s="731"/>
      <c r="AQ183" s="747"/>
      <c r="AR183" s="748"/>
      <c r="AS183" s="748"/>
      <c r="AT183" s="748"/>
      <c r="AU183" s="748"/>
      <c r="AV183" s="748"/>
      <c r="AW183" s="748"/>
      <c r="AX183" s="748"/>
      <c r="AY183" s="748"/>
      <c r="AZ183" s="748"/>
      <c r="BA183" s="748"/>
      <c r="BB183" s="749"/>
      <c r="BC183" s="497"/>
      <c r="BD183" s="201"/>
      <c r="BE183" s="201"/>
      <c r="BF183" s="201"/>
      <c r="BG183" s="201"/>
      <c r="BH183" s="201"/>
      <c r="BI183" s="201"/>
      <c r="BJ183" s="201"/>
      <c r="BK183" s="239"/>
      <c r="BL183" s="239"/>
      <c r="BM183" s="239"/>
      <c r="BN183" s="236"/>
      <c r="BO183" s="222"/>
      <c r="BP183" s="339"/>
      <c r="BQ183" s="201"/>
      <c r="BR183" s="426"/>
      <c r="BS183" s="489"/>
      <c r="BT183" s="490"/>
      <c r="BU183" s="490"/>
      <c r="BV183" s="490"/>
      <c r="BW183" s="490"/>
      <c r="BX183" s="490"/>
      <c r="BY183" s="490"/>
      <c r="BZ183" s="490"/>
      <c r="CA183" s="490"/>
      <c r="CB183" s="490"/>
      <c r="CC183" s="490"/>
      <c r="CD183" s="490"/>
      <c r="CE183" s="490"/>
      <c r="CF183" s="490"/>
      <c r="CG183" s="490"/>
      <c r="CH183" s="491"/>
      <c r="CI183" s="239"/>
      <c r="CJ183" s="232"/>
      <c r="CK183" s="232"/>
      <c r="CL183" s="232"/>
      <c r="CM183" s="232"/>
      <c r="CN183" s="232"/>
      <c r="CO183" s="232"/>
      <c r="CP183" s="232"/>
      <c r="CQ183" s="232"/>
      <c r="CR183" s="232"/>
      <c r="CS183" s="232"/>
      <c r="CT183" s="232"/>
      <c r="CU183" s="232"/>
      <c r="CV183" s="232"/>
      <c r="CW183" s="232"/>
      <c r="CX183" s="232"/>
      <c r="CY183" s="232"/>
      <c r="CZ183" s="232"/>
      <c r="DA183" s="232"/>
      <c r="DB183" s="232"/>
      <c r="DC183" s="232"/>
      <c r="DD183" s="232"/>
      <c r="DE183" s="232"/>
      <c r="DF183" s="232"/>
      <c r="DG183" s="232"/>
      <c r="DH183" s="232"/>
      <c r="DI183" s="232"/>
      <c r="DJ183" s="232"/>
      <c r="DK183" s="232"/>
      <c r="DL183" s="232"/>
      <c r="DM183" s="232"/>
      <c r="DN183" s="232"/>
      <c r="DO183" s="232"/>
      <c r="DP183" s="232"/>
      <c r="DQ183" s="232"/>
      <c r="DR183" s="232"/>
      <c r="DS183" s="232"/>
      <c r="DT183" s="232"/>
      <c r="DU183" s="232"/>
      <c r="DV183" s="232"/>
      <c r="DW183" s="232"/>
    </row>
    <row r="184" spans="1:127" s="208" customFormat="1" ht="13.5" customHeight="1">
      <c r="A184" s="425"/>
      <c r="B184" s="425"/>
      <c r="C184" s="704" t="s">
        <v>13</v>
      </c>
      <c r="D184" s="705"/>
      <c r="E184" s="705"/>
      <c r="F184" s="706"/>
      <c r="G184" s="692">
        <v>1</v>
      </c>
      <c r="H184" s="693"/>
      <c r="I184" s="693"/>
      <c r="J184" s="693"/>
      <c r="K184" s="693"/>
      <c r="L184" s="693"/>
      <c r="M184" s="693"/>
      <c r="N184" s="693"/>
      <c r="O184" s="693"/>
      <c r="P184" s="693"/>
      <c r="Q184" s="693"/>
      <c r="R184" s="694"/>
      <c r="S184" s="692">
        <v>2</v>
      </c>
      <c r="T184" s="693"/>
      <c r="U184" s="693"/>
      <c r="V184" s="693"/>
      <c r="W184" s="693"/>
      <c r="X184" s="693"/>
      <c r="Y184" s="693"/>
      <c r="Z184" s="693"/>
      <c r="AA184" s="693"/>
      <c r="AB184" s="693"/>
      <c r="AC184" s="693"/>
      <c r="AD184" s="694"/>
      <c r="AE184" s="692">
        <v>3</v>
      </c>
      <c r="AF184" s="693"/>
      <c r="AG184" s="693"/>
      <c r="AH184" s="693"/>
      <c r="AI184" s="693"/>
      <c r="AJ184" s="693"/>
      <c r="AK184" s="693"/>
      <c r="AL184" s="693"/>
      <c r="AM184" s="693"/>
      <c r="AN184" s="693"/>
      <c r="AO184" s="693"/>
      <c r="AP184" s="694"/>
      <c r="AQ184" s="683">
        <v>4</v>
      </c>
      <c r="AR184" s="684"/>
      <c r="AS184" s="684"/>
      <c r="AT184" s="684"/>
      <c r="AU184" s="684"/>
      <c r="AV184" s="684"/>
      <c r="AW184" s="684"/>
      <c r="AX184" s="684"/>
      <c r="AY184" s="684"/>
      <c r="AZ184" s="684"/>
      <c r="BA184" s="684"/>
      <c r="BB184" s="685"/>
      <c r="BC184" s="496"/>
      <c r="BD184" s="201"/>
      <c r="BE184" s="201"/>
      <c r="BF184" s="201"/>
      <c r="BG184" s="201"/>
      <c r="BH184" s="201"/>
      <c r="BI184" s="201"/>
      <c r="BJ184" s="201"/>
      <c r="BK184" s="427"/>
      <c r="BL184" s="225"/>
      <c r="BM184" s="225"/>
      <c r="BN184" s="205"/>
      <c r="BO184" s="222"/>
      <c r="BP184" s="339"/>
      <c r="BQ184" s="428"/>
      <c r="BR184" s="428"/>
      <c r="BS184" s="328"/>
      <c r="BT184" s="329"/>
      <c r="BU184" s="330"/>
      <c r="BV184" s="330"/>
      <c r="BW184" s="330"/>
      <c r="BX184" s="330"/>
      <c r="BY184" s="330"/>
      <c r="BZ184" s="367"/>
      <c r="CA184" s="330"/>
      <c r="CB184" s="330"/>
      <c r="CC184" s="339"/>
      <c r="CD184" s="332"/>
      <c r="CE184" s="332"/>
      <c r="CF184" s="332"/>
      <c r="CG184" s="332"/>
      <c r="CH184" s="336"/>
      <c r="CI184" s="239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232"/>
      <c r="CT184" s="232"/>
      <c r="CU184" s="232"/>
      <c r="CV184" s="232"/>
      <c r="CW184" s="232"/>
      <c r="CX184" s="232"/>
      <c r="CY184" s="232"/>
      <c r="CZ184" s="232"/>
      <c r="DA184" s="232"/>
      <c r="DB184" s="232"/>
      <c r="DC184" s="232"/>
      <c r="DD184" s="232"/>
      <c r="DE184" s="232"/>
      <c r="DF184" s="232"/>
      <c r="DG184" s="232"/>
      <c r="DH184" s="232"/>
      <c r="DI184" s="232"/>
      <c r="DJ184" s="232"/>
      <c r="DK184" s="232"/>
      <c r="DL184" s="232"/>
      <c r="DM184" s="232"/>
      <c r="DN184" s="232"/>
      <c r="DO184" s="232"/>
      <c r="DP184" s="232"/>
      <c r="DQ184" s="232"/>
      <c r="DR184" s="232"/>
      <c r="DS184" s="232"/>
      <c r="DT184" s="232"/>
      <c r="DU184" s="232"/>
      <c r="DV184" s="232"/>
      <c r="DW184" s="232"/>
    </row>
    <row r="185" spans="1:127" s="208" customFormat="1" ht="13.5" customHeight="1">
      <c r="A185" s="425"/>
      <c r="B185" s="425"/>
      <c r="C185" s="707"/>
      <c r="D185" s="708"/>
      <c r="E185" s="708"/>
      <c r="F185" s="709"/>
      <c r="G185" s="695"/>
      <c r="H185" s="696"/>
      <c r="I185" s="696"/>
      <c r="J185" s="696"/>
      <c r="K185" s="696"/>
      <c r="L185" s="696"/>
      <c r="M185" s="696"/>
      <c r="N185" s="696"/>
      <c r="O185" s="696"/>
      <c r="P185" s="696"/>
      <c r="Q185" s="696"/>
      <c r="R185" s="697"/>
      <c r="S185" s="695"/>
      <c r="T185" s="696"/>
      <c r="U185" s="696"/>
      <c r="V185" s="696"/>
      <c r="W185" s="696"/>
      <c r="X185" s="696"/>
      <c r="Y185" s="696"/>
      <c r="Z185" s="696"/>
      <c r="AA185" s="696"/>
      <c r="AB185" s="696"/>
      <c r="AC185" s="696"/>
      <c r="AD185" s="697"/>
      <c r="AE185" s="695"/>
      <c r="AF185" s="696"/>
      <c r="AG185" s="696"/>
      <c r="AH185" s="696"/>
      <c r="AI185" s="696"/>
      <c r="AJ185" s="696"/>
      <c r="AK185" s="696"/>
      <c r="AL185" s="696"/>
      <c r="AM185" s="696"/>
      <c r="AN185" s="696"/>
      <c r="AO185" s="696"/>
      <c r="AP185" s="697"/>
      <c r="AQ185" s="686"/>
      <c r="AR185" s="687"/>
      <c r="AS185" s="687"/>
      <c r="AT185" s="687"/>
      <c r="AU185" s="687"/>
      <c r="AV185" s="687"/>
      <c r="AW185" s="687"/>
      <c r="AX185" s="687"/>
      <c r="AY185" s="687"/>
      <c r="AZ185" s="687"/>
      <c r="BA185" s="687"/>
      <c r="BB185" s="688"/>
      <c r="BC185" s="496"/>
      <c r="BD185" s="201"/>
      <c r="BE185" s="201"/>
      <c r="BF185" s="201"/>
      <c r="BG185" s="201"/>
      <c r="BH185" s="201"/>
      <c r="BI185" s="201"/>
      <c r="BJ185" s="201"/>
      <c r="BK185" s="427"/>
      <c r="BL185" s="225"/>
      <c r="BM185" s="225"/>
      <c r="BN185" s="205"/>
      <c r="BO185" s="222"/>
      <c r="BP185" s="339"/>
      <c r="BQ185" s="428"/>
      <c r="BR185" s="428"/>
      <c r="BS185" s="328"/>
      <c r="BT185" s="329"/>
      <c r="BU185" s="330"/>
      <c r="BV185" s="330"/>
      <c r="BW185" s="330"/>
      <c r="BX185" s="330"/>
      <c r="BY185" s="330"/>
      <c r="BZ185" s="367"/>
      <c r="CA185" s="330"/>
      <c r="CB185" s="330"/>
      <c r="CC185" s="339"/>
      <c r="CD185" s="332"/>
      <c r="CE185" s="332"/>
      <c r="CF185" s="332"/>
      <c r="CG185" s="332"/>
      <c r="CH185" s="336"/>
      <c r="CI185" s="239"/>
      <c r="CJ185" s="232"/>
      <c r="CK185" s="232"/>
      <c r="CL185" s="232"/>
      <c r="CM185" s="232"/>
      <c r="CN185" s="232"/>
      <c r="CO185" s="232"/>
      <c r="CP185" s="232"/>
      <c r="CQ185" s="232"/>
      <c r="CR185" s="232"/>
      <c r="CS185" s="232"/>
      <c r="CT185" s="232"/>
      <c r="CU185" s="232"/>
      <c r="CV185" s="232"/>
      <c r="CW185" s="232"/>
      <c r="CX185" s="232"/>
      <c r="CY185" s="232"/>
      <c r="CZ185" s="232"/>
      <c r="DA185" s="232"/>
      <c r="DB185" s="232"/>
      <c r="DC185" s="232"/>
      <c r="DD185" s="232"/>
      <c r="DE185" s="232"/>
      <c r="DF185" s="232"/>
      <c r="DG185" s="232"/>
      <c r="DH185" s="232"/>
      <c r="DI185" s="232"/>
      <c r="DJ185" s="232"/>
      <c r="DK185" s="232"/>
      <c r="DL185" s="232"/>
      <c r="DM185" s="232"/>
      <c r="DN185" s="232"/>
      <c r="DO185" s="232"/>
      <c r="DP185" s="232"/>
      <c r="DQ185" s="232"/>
      <c r="DR185" s="232"/>
      <c r="DS185" s="232"/>
      <c r="DT185" s="232"/>
      <c r="DU185" s="232"/>
      <c r="DV185" s="232"/>
      <c r="DW185" s="232"/>
    </row>
    <row r="186" spans="1:127" s="208" customFormat="1" ht="13.5" customHeight="1">
      <c r="A186" s="425"/>
      <c r="B186" s="425"/>
      <c r="C186" s="710"/>
      <c r="D186" s="711"/>
      <c r="E186" s="711"/>
      <c r="F186" s="712"/>
      <c r="G186" s="698"/>
      <c r="H186" s="699"/>
      <c r="I186" s="699"/>
      <c r="J186" s="699"/>
      <c r="K186" s="699"/>
      <c r="L186" s="699"/>
      <c r="M186" s="699"/>
      <c r="N186" s="699"/>
      <c r="O186" s="699"/>
      <c r="P186" s="699"/>
      <c r="Q186" s="699"/>
      <c r="R186" s="700"/>
      <c r="S186" s="698"/>
      <c r="T186" s="699"/>
      <c r="U186" s="699"/>
      <c r="V186" s="699"/>
      <c r="W186" s="699"/>
      <c r="X186" s="699"/>
      <c r="Y186" s="699"/>
      <c r="Z186" s="699"/>
      <c r="AA186" s="699"/>
      <c r="AB186" s="699"/>
      <c r="AC186" s="699"/>
      <c r="AD186" s="700"/>
      <c r="AE186" s="698"/>
      <c r="AF186" s="699"/>
      <c r="AG186" s="699"/>
      <c r="AH186" s="699"/>
      <c r="AI186" s="699"/>
      <c r="AJ186" s="699"/>
      <c r="AK186" s="699"/>
      <c r="AL186" s="699"/>
      <c r="AM186" s="699"/>
      <c r="AN186" s="699"/>
      <c r="AO186" s="699"/>
      <c r="AP186" s="700"/>
      <c r="AQ186" s="689"/>
      <c r="AR186" s="690"/>
      <c r="AS186" s="690"/>
      <c r="AT186" s="690"/>
      <c r="AU186" s="690"/>
      <c r="AV186" s="690"/>
      <c r="AW186" s="690"/>
      <c r="AX186" s="690"/>
      <c r="AY186" s="690"/>
      <c r="AZ186" s="690"/>
      <c r="BA186" s="690"/>
      <c r="BB186" s="691"/>
      <c r="BC186" s="496"/>
      <c r="BD186" s="429"/>
      <c r="BE186" s="429"/>
      <c r="BF186" s="429"/>
      <c r="BG186" s="429"/>
      <c r="BH186" s="429"/>
      <c r="BI186" s="429"/>
      <c r="BJ186" s="232"/>
      <c r="BK186" s="268"/>
      <c r="BL186" s="239"/>
      <c r="BM186" s="239"/>
      <c r="BN186" s="236"/>
      <c r="BO186" s="222"/>
      <c r="BP186" s="339"/>
      <c r="BQ186" s="428"/>
      <c r="BR186" s="205"/>
      <c r="BS186" s="328" t="s">
        <v>81</v>
      </c>
      <c r="BT186" s="329"/>
      <c r="BU186" s="330"/>
      <c r="BV186" s="331"/>
      <c r="BW186" s="713"/>
      <c r="BX186" s="713"/>
      <c r="BY186" s="713"/>
      <c r="BZ186" s="713"/>
      <c r="CA186" s="713"/>
      <c r="CB186" s="713"/>
      <c r="CC186" s="713"/>
      <c r="CD186" s="713"/>
      <c r="CE186" s="713"/>
      <c r="CF186" s="713"/>
      <c r="CG186" s="713"/>
      <c r="CH186" s="714"/>
      <c r="CI186" s="239"/>
      <c r="CJ186" s="232"/>
      <c r="CK186" s="232"/>
      <c r="CL186" s="232"/>
      <c r="CM186" s="232"/>
      <c r="CN186" s="232"/>
      <c r="CO186" s="232"/>
      <c r="CP186" s="232"/>
      <c r="CQ186" s="232"/>
      <c r="CR186" s="232"/>
      <c r="CS186" s="232"/>
      <c r="CT186" s="232"/>
      <c r="CU186" s="232"/>
      <c r="CV186" s="232"/>
      <c r="CW186" s="232"/>
      <c r="CX186" s="232"/>
      <c r="CY186" s="232"/>
      <c r="CZ186" s="232"/>
      <c r="DA186" s="232"/>
      <c r="DB186" s="232"/>
      <c r="DC186" s="232"/>
      <c r="DD186" s="232"/>
      <c r="DE186" s="232"/>
      <c r="DF186" s="232"/>
      <c r="DG186" s="232"/>
      <c r="DH186" s="232"/>
      <c r="DI186" s="232"/>
      <c r="DJ186" s="232"/>
      <c r="DK186" s="232"/>
      <c r="DL186" s="232"/>
      <c r="DM186" s="232"/>
      <c r="DN186" s="232"/>
      <c r="DO186" s="232"/>
      <c r="DP186" s="232"/>
      <c r="DQ186" s="232"/>
      <c r="DR186" s="232"/>
      <c r="DS186" s="232"/>
      <c r="DT186" s="232"/>
      <c r="DU186" s="232"/>
      <c r="DV186" s="232"/>
      <c r="DW186" s="232"/>
    </row>
    <row r="187" spans="1:127" s="208" customFormat="1" ht="13.5" customHeight="1">
      <c r="A187" s="425"/>
      <c r="B187" s="425"/>
      <c r="C187" s="704" t="s">
        <v>14</v>
      </c>
      <c r="D187" s="705"/>
      <c r="E187" s="705"/>
      <c r="F187" s="706"/>
      <c r="G187" s="692">
        <v>6</v>
      </c>
      <c r="H187" s="693"/>
      <c r="I187" s="693"/>
      <c r="J187" s="693"/>
      <c r="K187" s="693"/>
      <c r="L187" s="693"/>
      <c r="M187" s="693"/>
      <c r="N187" s="693"/>
      <c r="O187" s="693"/>
      <c r="P187" s="693"/>
      <c r="Q187" s="693"/>
      <c r="R187" s="694"/>
      <c r="S187" s="692">
        <v>5</v>
      </c>
      <c r="T187" s="693"/>
      <c r="U187" s="693"/>
      <c r="V187" s="693"/>
      <c r="W187" s="693"/>
      <c r="X187" s="693"/>
      <c r="Y187" s="693"/>
      <c r="Z187" s="693"/>
      <c r="AA187" s="693"/>
      <c r="AB187" s="693"/>
      <c r="AC187" s="693"/>
      <c r="AD187" s="694"/>
      <c r="AE187" s="683">
        <v>8</v>
      </c>
      <c r="AF187" s="684"/>
      <c r="AG187" s="684"/>
      <c r="AH187" s="684"/>
      <c r="AI187" s="684"/>
      <c r="AJ187" s="684"/>
      <c r="AK187" s="684"/>
      <c r="AL187" s="684"/>
      <c r="AM187" s="684"/>
      <c r="AN187" s="684"/>
      <c r="AO187" s="684"/>
      <c r="AP187" s="685"/>
      <c r="AQ187" s="683">
        <v>7</v>
      </c>
      <c r="AR187" s="684"/>
      <c r="AS187" s="684"/>
      <c r="AT187" s="684"/>
      <c r="AU187" s="684"/>
      <c r="AV187" s="684"/>
      <c r="AW187" s="684"/>
      <c r="AX187" s="684"/>
      <c r="AY187" s="684"/>
      <c r="AZ187" s="684"/>
      <c r="BA187" s="684"/>
      <c r="BB187" s="685"/>
      <c r="BC187" s="496"/>
      <c r="BD187" s="232"/>
      <c r="BE187" s="232"/>
      <c r="BF187" s="232"/>
      <c r="BG187" s="232"/>
      <c r="BH187" s="232"/>
      <c r="BI187" s="232"/>
      <c r="BJ187" s="232"/>
      <c r="BK187" s="311"/>
      <c r="BL187" s="243"/>
      <c r="BM187" s="243"/>
      <c r="BN187" s="236"/>
      <c r="BO187" s="222"/>
      <c r="BP187" s="339"/>
      <c r="BQ187" s="339"/>
      <c r="BR187" s="339"/>
      <c r="BS187" s="328"/>
      <c r="BT187" s="329"/>
      <c r="BU187" s="330"/>
      <c r="BV187" s="332"/>
      <c r="BW187" s="332"/>
      <c r="BX187" s="332"/>
      <c r="BY187" s="332"/>
      <c r="BZ187" s="333"/>
      <c r="CA187" s="334"/>
      <c r="CB187" s="334"/>
      <c r="CC187" s="333"/>
      <c r="CD187" s="335"/>
      <c r="CE187" s="335"/>
      <c r="CF187" s="335"/>
      <c r="CG187" s="335"/>
      <c r="CH187" s="336"/>
      <c r="CI187" s="239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232"/>
      <c r="CT187" s="232"/>
      <c r="CU187" s="232"/>
      <c r="CV187" s="232"/>
      <c r="CW187" s="232"/>
      <c r="CX187" s="232"/>
      <c r="CY187" s="232"/>
      <c r="CZ187" s="232"/>
      <c r="DA187" s="232"/>
      <c r="DB187" s="232"/>
      <c r="DC187" s="232"/>
      <c r="DD187" s="232"/>
      <c r="DE187" s="232"/>
      <c r="DF187" s="232"/>
      <c r="DG187" s="232"/>
      <c r="DH187" s="232"/>
      <c r="DI187" s="232"/>
      <c r="DJ187" s="232"/>
      <c r="DK187" s="232"/>
      <c r="DL187" s="232"/>
      <c r="DM187" s="232"/>
      <c r="DN187" s="232"/>
      <c r="DO187" s="232"/>
      <c r="DP187" s="232"/>
      <c r="DQ187" s="232"/>
      <c r="DR187" s="232"/>
      <c r="DS187" s="232"/>
      <c r="DT187" s="232"/>
      <c r="DU187" s="232"/>
      <c r="DV187" s="232"/>
      <c r="DW187" s="232"/>
    </row>
    <row r="188" spans="1:127" s="208" customFormat="1" ht="13.5" customHeight="1">
      <c r="A188" s="425"/>
      <c r="B188" s="425"/>
      <c r="C188" s="707"/>
      <c r="D188" s="708"/>
      <c r="E188" s="708"/>
      <c r="F188" s="709"/>
      <c r="G188" s="695"/>
      <c r="H188" s="696"/>
      <c r="I188" s="696"/>
      <c r="J188" s="696"/>
      <c r="K188" s="696"/>
      <c r="L188" s="696"/>
      <c r="M188" s="696"/>
      <c r="N188" s="696"/>
      <c r="O188" s="696"/>
      <c r="P188" s="696"/>
      <c r="Q188" s="696"/>
      <c r="R188" s="697"/>
      <c r="S188" s="695"/>
      <c r="T188" s="696"/>
      <c r="U188" s="696"/>
      <c r="V188" s="696"/>
      <c r="W188" s="696"/>
      <c r="X188" s="696"/>
      <c r="Y188" s="696"/>
      <c r="Z188" s="696"/>
      <c r="AA188" s="696"/>
      <c r="AB188" s="696"/>
      <c r="AC188" s="696"/>
      <c r="AD188" s="697"/>
      <c r="AE188" s="686"/>
      <c r="AF188" s="687"/>
      <c r="AG188" s="687"/>
      <c r="AH188" s="687"/>
      <c r="AI188" s="687"/>
      <c r="AJ188" s="687"/>
      <c r="AK188" s="687"/>
      <c r="AL188" s="687"/>
      <c r="AM188" s="687"/>
      <c r="AN188" s="687"/>
      <c r="AO188" s="687"/>
      <c r="AP188" s="688"/>
      <c r="AQ188" s="686"/>
      <c r="AR188" s="687"/>
      <c r="AS188" s="687"/>
      <c r="AT188" s="687"/>
      <c r="AU188" s="687"/>
      <c r="AV188" s="687"/>
      <c r="AW188" s="687"/>
      <c r="AX188" s="687"/>
      <c r="AY188" s="687"/>
      <c r="AZ188" s="687"/>
      <c r="BA188" s="687"/>
      <c r="BB188" s="688"/>
      <c r="BC188" s="496"/>
      <c r="BD188" s="232"/>
      <c r="BE188" s="232"/>
      <c r="BF188" s="232"/>
      <c r="BG188" s="232"/>
      <c r="BH188" s="232"/>
      <c r="BI188" s="232"/>
      <c r="BJ188" s="232"/>
      <c r="BK188" s="311"/>
      <c r="BL188" s="243"/>
      <c r="BM188" s="243"/>
      <c r="BN188" s="236"/>
      <c r="BO188" s="222"/>
      <c r="BP188" s="339"/>
      <c r="BQ188" s="339"/>
      <c r="BR188" s="339"/>
      <c r="BS188" s="328"/>
      <c r="BT188" s="329"/>
      <c r="BU188" s="330"/>
      <c r="BV188" s="332"/>
      <c r="BW188" s="332"/>
      <c r="BX188" s="332"/>
      <c r="BY188" s="332"/>
      <c r="BZ188" s="333"/>
      <c r="CA188" s="334"/>
      <c r="CB188" s="334"/>
      <c r="CC188" s="333"/>
      <c r="CD188" s="335"/>
      <c r="CE188" s="335"/>
      <c r="CF188" s="335"/>
      <c r="CG188" s="335"/>
      <c r="CH188" s="336"/>
      <c r="CI188" s="239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232"/>
      <c r="CT188" s="232"/>
      <c r="CU188" s="232"/>
      <c r="CV188" s="232"/>
      <c r="CW188" s="232"/>
      <c r="CX188" s="232"/>
      <c r="CY188" s="232"/>
      <c r="CZ188" s="232"/>
      <c r="DA188" s="232"/>
      <c r="DB188" s="232"/>
      <c r="DC188" s="232"/>
      <c r="DD188" s="232"/>
      <c r="DE188" s="232"/>
      <c r="DF188" s="232"/>
      <c r="DG188" s="232"/>
      <c r="DH188" s="232"/>
      <c r="DI188" s="232"/>
      <c r="DJ188" s="232"/>
      <c r="DK188" s="232"/>
      <c r="DL188" s="232"/>
      <c r="DM188" s="232"/>
      <c r="DN188" s="232"/>
      <c r="DO188" s="232"/>
      <c r="DP188" s="232"/>
      <c r="DQ188" s="232"/>
      <c r="DR188" s="232"/>
      <c r="DS188" s="232"/>
      <c r="DT188" s="232"/>
      <c r="DU188" s="232"/>
      <c r="DV188" s="232"/>
      <c r="DW188" s="232"/>
    </row>
    <row r="189" spans="1:127" s="208" customFormat="1" ht="13.5" customHeight="1">
      <c r="A189" s="425"/>
      <c r="B189" s="425"/>
      <c r="C189" s="710"/>
      <c r="D189" s="711"/>
      <c r="E189" s="711"/>
      <c r="F189" s="712"/>
      <c r="G189" s="698"/>
      <c r="H189" s="699"/>
      <c r="I189" s="699"/>
      <c r="J189" s="699"/>
      <c r="K189" s="699"/>
      <c r="L189" s="699"/>
      <c r="M189" s="699"/>
      <c r="N189" s="699"/>
      <c r="O189" s="699"/>
      <c r="P189" s="699"/>
      <c r="Q189" s="699"/>
      <c r="R189" s="700"/>
      <c r="S189" s="698"/>
      <c r="T189" s="699"/>
      <c r="U189" s="699"/>
      <c r="V189" s="699"/>
      <c r="W189" s="699"/>
      <c r="X189" s="699"/>
      <c r="Y189" s="699"/>
      <c r="Z189" s="699"/>
      <c r="AA189" s="699"/>
      <c r="AB189" s="699"/>
      <c r="AC189" s="699"/>
      <c r="AD189" s="700"/>
      <c r="AE189" s="689"/>
      <c r="AF189" s="690"/>
      <c r="AG189" s="690"/>
      <c r="AH189" s="690"/>
      <c r="AI189" s="690"/>
      <c r="AJ189" s="690"/>
      <c r="AK189" s="690"/>
      <c r="AL189" s="690"/>
      <c r="AM189" s="690"/>
      <c r="AN189" s="690"/>
      <c r="AO189" s="690"/>
      <c r="AP189" s="691"/>
      <c r="AQ189" s="689"/>
      <c r="AR189" s="690"/>
      <c r="AS189" s="690"/>
      <c r="AT189" s="690"/>
      <c r="AU189" s="690"/>
      <c r="AV189" s="690"/>
      <c r="AW189" s="690"/>
      <c r="AX189" s="690"/>
      <c r="AY189" s="690"/>
      <c r="AZ189" s="690"/>
      <c r="BA189" s="690"/>
      <c r="BB189" s="691"/>
      <c r="BC189" s="496"/>
      <c r="BD189" s="232"/>
      <c r="BE189" s="232"/>
      <c r="BF189" s="232"/>
      <c r="BG189" s="232"/>
      <c r="BH189" s="232"/>
      <c r="BI189" s="232"/>
      <c r="BJ189" s="232"/>
      <c r="BK189" s="268"/>
      <c r="BL189" s="268"/>
      <c r="BM189" s="268"/>
      <c r="BN189" s="236"/>
      <c r="BO189" s="280"/>
      <c r="BP189" s="430"/>
      <c r="BQ189" s="280"/>
      <c r="BR189" s="205"/>
      <c r="BS189" s="328" t="s">
        <v>80</v>
      </c>
      <c r="BT189" s="329"/>
      <c r="BU189" s="330"/>
      <c r="BV189" s="332"/>
      <c r="BW189" s="715"/>
      <c r="BX189" s="715"/>
      <c r="BY189" s="715"/>
      <c r="BZ189" s="715"/>
      <c r="CA189" s="715"/>
      <c r="CB189" s="715"/>
      <c r="CC189" s="715"/>
      <c r="CD189" s="715"/>
      <c r="CE189" s="715"/>
      <c r="CF189" s="715"/>
      <c r="CG189" s="715"/>
      <c r="CH189" s="716"/>
      <c r="CI189" s="239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232"/>
      <c r="CT189" s="232"/>
      <c r="CU189" s="232"/>
      <c r="CV189" s="232"/>
      <c r="CW189" s="232"/>
      <c r="CX189" s="232"/>
      <c r="CY189" s="232"/>
      <c r="CZ189" s="232"/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  <c r="DP189" s="232"/>
      <c r="DQ189" s="232"/>
      <c r="DR189" s="232"/>
      <c r="DS189" s="232"/>
      <c r="DT189" s="232"/>
      <c r="DU189" s="232"/>
      <c r="DV189" s="232"/>
      <c r="DW189" s="232"/>
    </row>
    <row r="190" spans="1:127" s="208" customFormat="1" ht="13.5" customHeight="1">
      <c r="A190" s="425"/>
      <c r="B190" s="425"/>
      <c r="C190" s="704" t="s">
        <v>4</v>
      </c>
      <c r="D190" s="705"/>
      <c r="E190" s="705"/>
      <c r="F190" s="706"/>
      <c r="G190" s="692">
        <v>10</v>
      </c>
      <c r="H190" s="693"/>
      <c r="I190" s="693"/>
      <c r="J190" s="693"/>
      <c r="K190" s="693"/>
      <c r="L190" s="693"/>
      <c r="M190" s="693"/>
      <c r="N190" s="693"/>
      <c r="O190" s="693"/>
      <c r="P190" s="693"/>
      <c r="Q190" s="693"/>
      <c r="R190" s="694"/>
      <c r="S190" s="692">
        <v>9</v>
      </c>
      <c r="T190" s="693"/>
      <c r="U190" s="693"/>
      <c r="V190" s="693"/>
      <c r="W190" s="693"/>
      <c r="X190" s="693"/>
      <c r="Y190" s="693"/>
      <c r="Z190" s="693"/>
      <c r="AA190" s="693"/>
      <c r="AB190" s="693"/>
      <c r="AC190" s="693"/>
      <c r="AD190" s="694"/>
      <c r="AE190" s="683">
        <v>12</v>
      </c>
      <c r="AF190" s="684"/>
      <c r="AG190" s="684"/>
      <c r="AH190" s="684"/>
      <c r="AI190" s="684"/>
      <c r="AJ190" s="684"/>
      <c r="AK190" s="684"/>
      <c r="AL190" s="684"/>
      <c r="AM190" s="684"/>
      <c r="AN190" s="684"/>
      <c r="AO190" s="684"/>
      <c r="AP190" s="685"/>
      <c r="AQ190" s="683">
        <v>11</v>
      </c>
      <c r="AR190" s="684"/>
      <c r="AS190" s="684"/>
      <c r="AT190" s="684"/>
      <c r="AU190" s="684"/>
      <c r="AV190" s="684"/>
      <c r="AW190" s="684"/>
      <c r="AX190" s="684"/>
      <c r="AY190" s="684"/>
      <c r="AZ190" s="684"/>
      <c r="BA190" s="684"/>
      <c r="BB190" s="685"/>
      <c r="BC190" s="496"/>
      <c r="BD190" s="232"/>
      <c r="BE190" s="232"/>
      <c r="BF190" s="232"/>
      <c r="BG190" s="232"/>
      <c r="BH190" s="232"/>
      <c r="BI190" s="232"/>
      <c r="BJ190" s="228"/>
      <c r="BK190" s="427"/>
      <c r="BL190" s="225"/>
      <c r="BM190" s="225"/>
      <c r="BN190" s="236"/>
      <c r="BO190" s="280"/>
      <c r="BP190" s="339"/>
      <c r="BQ190" s="339"/>
      <c r="BR190" s="339"/>
      <c r="BS190" s="338"/>
      <c r="BT190" s="329"/>
      <c r="BU190" s="330"/>
      <c r="BV190" s="330"/>
      <c r="BW190" s="330"/>
      <c r="BX190" s="330"/>
      <c r="BY190" s="330"/>
      <c r="BZ190" s="333"/>
      <c r="CA190" s="330"/>
      <c r="CB190" s="330"/>
      <c r="CC190" s="339"/>
      <c r="CD190" s="332"/>
      <c r="CE190" s="332"/>
      <c r="CF190" s="332"/>
      <c r="CG190" s="332"/>
      <c r="CH190" s="336"/>
      <c r="CI190" s="239"/>
      <c r="CJ190" s="232"/>
      <c r="CK190" s="232"/>
      <c r="CL190" s="232"/>
      <c r="CM190" s="232"/>
      <c r="CN190" s="232"/>
      <c r="CO190" s="232"/>
      <c r="CP190" s="232"/>
      <c r="CQ190" s="232"/>
      <c r="CR190" s="232"/>
      <c r="CS190" s="232"/>
      <c r="CT190" s="232"/>
      <c r="CU190" s="232"/>
      <c r="CV190" s="232"/>
      <c r="CW190" s="232"/>
      <c r="CX190" s="232"/>
      <c r="CY190" s="232"/>
      <c r="CZ190" s="232"/>
      <c r="DA190" s="232"/>
      <c r="DB190" s="232"/>
      <c r="DC190" s="232"/>
      <c r="DD190" s="232"/>
      <c r="DE190" s="232"/>
      <c r="DF190" s="232"/>
      <c r="DG190" s="232"/>
      <c r="DH190" s="232"/>
      <c r="DI190" s="232"/>
      <c r="DJ190" s="232"/>
      <c r="DK190" s="232"/>
      <c r="DL190" s="232"/>
      <c r="DM190" s="232"/>
      <c r="DN190" s="232"/>
      <c r="DO190" s="232"/>
      <c r="DP190" s="232"/>
      <c r="DQ190" s="232"/>
      <c r="DR190" s="232"/>
      <c r="DS190" s="232"/>
      <c r="DT190" s="232"/>
      <c r="DU190" s="232"/>
      <c r="DV190" s="232"/>
      <c r="DW190" s="232"/>
    </row>
    <row r="191" spans="1:127" s="208" customFormat="1" ht="13.5" customHeight="1">
      <c r="A191" s="425"/>
      <c r="B191" s="425"/>
      <c r="C191" s="707"/>
      <c r="D191" s="708"/>
      <c r="E191" s="708"/>
      <c r="F191" s="709"/>
      <c r="G191" s="695"/>
      <c r="H191" s="696"/>
      <c r="I191" s="696"/>
      <c r="J191" s="696"/>
      <c r="K191" s="696"/>
      <c r="L191" s="696"/>
      <c r="M191" s="696"/>
      <c r="N191" s="696"/>
      <c r="O191" s="696"/>
      <c r="P191" s="696"/>
      <c r="Q191" s="696"/>
      <c r="R191" s="697"/>
      <c r="S191" s="695"/>
      <c r="T191" s="696"/>
      <c r="U191" s="696"/>
      <c r="V191" s="696"/>
      <c r="W191" s="696"/>
      <c r="X191" s="696"/>
      <c r="Y191" s="696"/>
      <c r="Z191" s="696"/>
      <c r="AA191" s="696"/>
      <c r="AB191" s="696"/>
      <c r="AC191" s="696"/>
      <c r="AD191" s="697"/>
      <c r="AE191" s="686"/>
      <c r="AF191" s="687"/>
      <c r="AG191" s="687"/>
      <c r="AH191" s="687"/>
      <c r="AI191" s="687"/>
      <c r="AJ191" s="687"/>
      <c r="AK191" s="687"/>
      <c r="AL191" s="687"/>
      <c r="AM191" s="687"/>
      <c r="AN191" s="687"/>
      <c r="AO191" s="687"/>
      <c r="AP191" s="688"/>
      <c r="AQ191" s="686"/>
      <c r="AR191" s="687"/>
      <c r="AS191" s="687"/>
      <c r="AT191" s="687"/>
      <c r="AU191" s="687"/>
      <c r="AV191" s="687"/>
      <c r="AW191" s="687"/>
      <c r="AX191" s="687"/>
      <c r="AY191" s="687"/>
      <c r="AZ191" s="687"/>
      <c r="BA191" s="687"/>
      <c r="BB191" s="688"/>
      <c r="BC191" s="496"/>
      <c r="BD191" s="232"/>
      <c r="BE191" s="232"/>
      <c r="BF191" s="232"/>
      <c r="BG191" s="232"/>
      <c r="BH191" s="232"/>
      <c r="BI191" s="232"/>
      <c r="BJ191" s="228"/>
      <c r="BK191" s="427"/>
      <c r="BL191" s="225"/>
      <c r="BM191" s="225"/>
      <c r="BN191" s="236"/>
      <c r="BO191" s="280"/>
      <c r="BP191" s="339"/>
      <c r="BQ191" s="339"/>
      <c r="BR191" s="339"/>
      <c r="BS191" s="338"/>
      <c r="BT191" s="329"/>
      <c r="BU191" s="330"/>
      <c r="BV191" s="330"/>
      <c r="BW191" s="330"/>
      <c r="BX191" s="330"/>
      <c r="BY191" s="330"/>
      <c r="BZ191" s="333"/>
      <c r="CA191" s="330"/>
      <c r="CB191" s="330"/>
      <c r="CC191" s="339"/>
      <c r="CD191" s="332"/>
      <c r="CE191" s="332"/>
      <c r="CF191" s="332"/>
      <c r="CG191" s="332"/>
      <c r="CH191" s="336"/>
      <c r="CI191" s="239"/>
      <c r="CJ191" s="232"/>
      <c r="CK191" s="232"/>
      <c r="CL191" s="232"/>
      <c r="CM191" s="232"/>
      <c r="CN191" s="232"/>
      <c r="CO191" s="232"/>
      <c r="CP191" s="232"/>
      <c r="CQ191" s="232"/>
      <c r="CR191" s="232"/>
      <c r="CS191" s="232"/>
      <c r="CT191" s="232"/>
      <c r="CU191" s="232"/>
      <c r="CV191" s="232"/>
      <c r="CW191" s="232"/>
      <c r="CX191" s="232"/>
      <c r="CY191" s="232"/>
      <c r="CZ191" s="232"/>
      <c r="DA191" s="232"/>
      <c r="DB191" s="232"/>
      <c r="DC191" s="232"/>
      <c r="DD191" s="232"/>
      <c r="DE191" s="232"/>
      <c r="DF191" s="232"/>
      <c r="DG191" s="232"/>
      <c r="DH191" s="232"/>
      <c r="DI191" s="232"/>
      <c r="DJ191" s="232"/>
      <c r="DK191" s="232"/>
      <c r="DL191" s="232"/>
      <c r="DM191" s="232"/>
      <c r="DN191" s="232"/>
      <c r="DO191" s="232"/>
      <c r="DP191" s="232"/>
      <c r="DQ191" s="232"/>
      <c r="DR191" s="232"/>
      <c r="DS191" s="232"/>
      <c r="DT191" s="232"/>
      <c r="DU191" s="232"/>
      <c r="DV191" s="232"/>
      <c r="DW191" s="232"/>
    </row>
    <row r="192" spans="1:127" s="208" customFormat="1" ht="13.5" customHeight="1">
      <c r="A192" s="425"/>
      <c r="B192" s="425"/>
      <c r="C192" s="710"/>
      <c r="D192" s="711"/>
      <c r="E192" s="711"/>
      <c r="F192" s="712"/>
      <c r="G192" s="698"/>
      <c r="H192" s="699"/>
      <c r="I192" s="699"/>
      <c r="J192" s="699"/>
      <c r="K192" s="699"/>
      <c r="L192" s="699"/>
      <c r="M192" s="699"/>
      <c r="N192" s="699"/>
      <c r="O192" s="699"/>
      <c r="P192" s="699"/>
      <c r="Q192" s="699"/>
      <c r="R192" s="700"/>
      <c r="S192" s="698"/>
      <c r="T192" s="699"/>
      <c r="U192" s="699"/>
      <c r="V192" s="699"/>
      <c r="W192" s="699"/>
      <c r="X192" s="699"/>
      <c r="Y192" s="699"/>
      <c r="Z192" s="699"/>
      <c r="AA192" s="699"/>
      <c r="AB192" s="699"/>
      <c r="AC192" s="699"/>
      <c r="AD192" s="700"/>
      <c r="AE192" s="689"/>
      <c r="AF192" s="690"/>
      <c r="AG192" s="690"/>
      <c r="AH192" s="690"/>
      <c r="AI192" s="690"/>
      <c r="AJ192" s="690"/>
      <c r="AK192" s="690"/>
      <c r="AL192" s="690"/>
      <c r="AM192" s="690"/>
      <c r="AN192" s="690"/>
      <c r="AO192" s="690"/>
      <c r="AP192" s="691"/>
      <c r="AQ192" s="689"/>
      <c r="AR192" s="690"/>
      <c r="AS192" s="690"/>
      <c r="AT192" s="690"/>
      <c r="AU192" s="690"/>
      <c r="AV192" s="690"/>
      <c r="AW192" s="690"/>
      <c r="AX192" s="690"/>
      <c r="AY192" s="690"/>
      <c r="AZ192" s="690"/>
      <c r="BA192" s="690"/>
      <c r="BB192" s="691"/>
      <c r="BC192" s="496"/>
      <c r="BD192" s="232"/>
      <c r="BE192" s="232"/>
      <c r="BF192" s="232"/>
      <c r="BG192" s="232"/>
      <c r="BH192" s="232"/>
      <c r="BI192" s="232"/>
      <c r="BJ192" s="232"/>
      <c r="BK192" s="268"/>
      <c r="BL192" s="239"/>
      <c r="BM192" s="239"/>
      <c r="BN192" s="239"/>
      <c r="BO192" s="239"/>
      <c r="BP192" s="239"/>
      <c r="BQ192" s="239"/>
      <c r="BR192" s="239"/>
      <c r="BS192" s="328" t="s">
        <v>79</v>
      </c>
      <c r="BT192" s="334"/>
      <c r="BU192" s="334"/>
      <c r="BV192" s="335"/>
      <c r="BW192" s="666"/>
      <c r="BX192" s="666"/>
      <c r="BY192" s="666"/>
      <c r="BZ192" s="666"/>
      <c r="CA192" s="666"/>
      <c r="CB192" s="666"/>
      <c r="CC192" s="666"/>
      <c r="CD192" s="666"/>
      <c r="CE192" s="666"/>
      <c r="CF192" s="666"/>
      <c r="CG192" s="666"/>
      <c r="CH192" s="717"/>
      <c r="CI192" s="239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2"/>
      <c r="DH192" s="232"/>
      <c r="DI192" s="232"/>
      <c r="DJ192" s="232"/>
      <c r="DK192" s="232"/>
      <c r="DL192" s="232"/>
      <c r="DM192" s="232"/>
      <c r="DN192" s="232"/>
      <c r="DO192" s="232"/>
      <c r="DP192" s="232"/>
      <c r="DQ192" s="232"/>
      <c r="DR192" s="232"/>
      <c r="DS192" s="232"/>
      <c r="DT192" s="232"/>
      <c r="DU192" s="232"/>
      <c r="DV192" s="232"/>
      <c r="DW192" s="232"/>
    </row>
    <row r="193" spans="1:127" s="208" customFormat="1" ht="13.5" customHeight="1">
      <c r="A193" s="425"/>
      <c r="B193" s="425"/>
      <c r="C193" s="704" t="s">
        <v>5</v>
      </c>
      <c r="D193" s="705"/>
      <c r="E193" s="705"/>
      <c r="F193" s="706"/>
      <c r="G193" s="692">
        <v>13</v>
      </c>
      <c r="H193" s="693"/>
      <c r="I193" s="693"/>
      <c r="J193" s="693"/>
      <c r="K193" s="693"/>
      <c r="L193" s="693"/>
      <c r="M193" s="693"/>
      <c r="N193" s="693"/>
      <c r="O193" s="693"/>
      <c r="P193" s="693"/>
      <c r="Q193" s="693"/>
      <c r="R193" s="694"/>
      <c r="S193" s="692">
        <v>14</v>
      </c>
      <c r="T193" s="693"/>
      <c r="U193" s="693"/>
      <c r="V193" s="693"/>
      <c r="W193" s="693"/>
      <c r="X193" s="693"/>
      <c r="Y193" s="693"/>
      <c r="Z193" s="693"/>
      <c r="AA193" s="693"/>
      <c r="AB193" s="693"/>
      <c r="AC193" s="693"/>
      <c r="AD193" s="694"/>
      <c r="AE193" s="683">
        <v>15</v>
      </c>
      <c r="AF193" s="684"/>
      <c r="AG193" s="684"/>
      <c r="AH193" s="684"/>
      <c r="AI193" s="684"/>
      <c r="AJ193" s="684"/>
      <c r="AK193" s="684"/>
      <c r="AL193" s="684"/>
      <c r="AM193" s="684"/>
      <c r="AN193" s="684"/>
      <c r="AO193" s="684"/>
      <c r="AP193" s="685"/>
      <c r="AQ193" s="683">
        <v>16</v>
      </c>
      <c r="AR193" s="684"/>
      <c r="AS193" s="684"/>
      <c r="AT193" s="684"/>
      <c r="AU193" s="684"/>
      <c r="AV193" s="684"/>
      <c r="AW193" s="684"/>
      <c r="AX193" s="684"/>
      <c r="AY193" s="684"/>
      <c r="AZ193" s="684"/>
      <c r="BA193" s="684"/>
      <c r="BB193" s="685"/>
      <c r="BC193" s="496"/>
      <c r="BD193" s="232"/>
      <c r="BE193" s="232"/>
      <c r="BF193" s="232"/>
      <c r="BG193" s="232"/>
      <c r="BH193" s="232"/>
      <c r="BI193" s="232"/>
      <c r="BJ193" s="228"/>
      <c r="BK193" s="427"/>
      <c r="BL193" s="225"/>
      <c r="BM193" s="225"/>
      <c r="BN193" s="225"/>
      <c r="BO193" s="225"/>
      <c r="BP193" s="225"/>
      <c r="BQ193" s="225"/>
      <c r="BR193" s="225"/>
      <c r="BS193" s="338"/>
      <c r="BT193" s="334"/>
      <c r="BU193" s="330"/>
      <c r="BV193" s="330"/>
      <c r="BW193" s="330"/>
      <c r="BX193" s="330"/>
      <c r="BY193" s="330"/>
      <c r="BZ193" s="333"/>
      <c r="CA193" s="330"/>
      <c r="CB193" s="330"/>
      <c r="CC193" s="339"/>
      <c r="CD193" s="332"/>
      <c r="CE193" s="332"/>
      <c r="CF193" s="332"/>
      <c r="CG193" s="332"/>
      <c r="CH193" s="336"/>
      <c r="CI193" s="239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2"/>
      <c r="DH193" s="232"/>
      <c r="DI193" s="232"/>
      <c r="DJ193" s="232"/>
      <c r="DK193" s="232"/>
      <c r="DL193" s="232"/>
      <c r="DM193" s="232"/>
      <c r="DN193" s="232"/>
      <c r="DO193" s="232"/>
      <c r="DP193" s="232"/>
      <c r="DQ193" s="232"/>
      <c r="DR193" s="232"/>
      <c r="DS193" s="232"/>
      <c r="DT193" s="232"/>
      <c r="DU193" s="232"/>
      <c r="DV193" s="232"/>
      <c r="DW193" s="232"/>
    </row>
    <row r="194" spans="1:127" s="208" customFormat="1" ht="13.5" customHeight="1">
      <c r="A194" s="425"/>
      <c r="B194" s="425"/>
      <c r="C194" s="707"/>
      <c r="D194" s="708"/>
      <c r="E194" s="708"/>
      <c r="F194" s="709"/>
      <c r="G194" s="695"/>
      <c r="H194" s="696"/>
      <c r="I194" s="696"/>
      <c r="J194" s="696"/>
      <c r="K194" s="696"/>
      <c r="L194" s="696"/>
      <c r="M194" s="696"/>
      <c r="N194" s="696"/>
      <c r="O194" s="696"/>
      <c r="P194" s="696"/>
      <c r="Q194" s="696"/>
      <c r="R194" s="697"/>
      <c r="S194" s="695"/>
      <c r="T194" s="696"/>
      <c r="U194" s="696"/>
      <c r="V194" s="696"/>
      <c r="W194" s="696"/>
      <c r="X194" s="696"/>
      <c r="Y194" s="696"/>
      <c r="Z194" s="696"/>
      <c r="AA194" s="696"/>
      <c r="AB194" s="696"/>
      <c r="AC194" s="696"/>
      <c r="AD194" s="697"/>
      <c r="AE194" s="686"/>
      <c r="AF194" s="687"/>
      <c r="AG194" s="687"/>
      <c r="AH194" s="687"/>
      <c r="AI194" s="687"/>
      <c r="AJ194" s="687"/>
      <c r="AK194" s="687"/>
      <c r="AL194" s="687"/>
      <c r="AM194" s="687"/>
      <c r="AN194" s="687"/>
      <c r="AO194" s="687"/>
      <c r="AP194" s="688"/>
      <c r="AQ194" s="686"/>
      <c r="AR194" s="687"/>
      <c r="AS194" s="687"/>
      <c r="AT194" s="687"/>
      <c r="AU194" s="687"/>
      <c r="AV194" s="687"/>
      <c r="AW194" s="687"/>
      <c r="AX194" s="687"/>
      <c r="AY194" s="687"/>
      <c r="AZ194" s="687"/>
      <c r="BA194" s="687"/>
      <c r="BB194" s="688"/>
      <c r="BC194" s="496"/>
      <c r="BD194" s="232"/>
      <c r="BE194" s="232"/>
      <c r="BF194" s="232"/>
      <c r="BG194" s="232"/>
      <c r="BH194" s="232"/>
      <c r="BI194" s="232"/>
      <c r="BJ194" s="228"/>
      <c r="BK194" s="427"/>
      <c r="BL194" s="225"/>
      <c r="BM194" s="225"/>
      <c r="BN194" s="225"/>
      <c r="BO194" s="225"/>
      <c r="BP194" s="225"/>
      <c r="BQ194" s="225"/>
      <c r="BR194" s="225"/>
      <c r="BS194" s="338"/>
      <c r="BT194" s="334"/>
      <c r="BU194" s="330"/>
      <c r="BV194" s="330"/>
      <c r="BW194" s="330"/>
      <c r="BX194" s="330"/>
      <c r="BY194" s="330"/>
      <c r="BZ194" s="333"/>
      <c r="CA194" s="330"/>
      <c r="CB194" s="330"/>
      <c r="CC194" s="339"/>
      <c r="CD194" s="332"/>
      <c r="CE194" s="332"/>
      <c r="CF194" s="332"/>
      <c r="CG194" s="332"/>
      <c r="CH194" s="336"/>
      <c r="CI194" s="239"/>
      <c r="CJ194" s="232"/>
      <c r="CK194" s="232"/>
      <c r="CL194" s="232"/>
      <c r="CM194" s="232"/>
      <c r="CN194" s="232"/>
      <c r="CO194" s="232"/>
      <c r="CP194" s="232"/>
      <c r="CQ194" s="232"/>
      <c r="CR194" s="232"/>
      <c r="CS194" s="232"/>
      <c r="CT194" s="232"/>
      <c r="CU194" s="232"/>
      <c r="CV194" s="232"/>
      <c r="CW194" s="232"/>
      <c r="CX194" s="232"/>
      <c r="CY194" s="232"/>
      <c r="CZ194" s="232"/>
      <c r="DA194" s="232"/>
      <c r="DB194" s="232"/>
      <c r="DC194" s="232"/>
      <c r="DD194" s="232"/>
      <c r="DE194" s="232"/>
      <c r="DF194" s="232"/>
      <c r="DG194" s="232"/>
      <c r="DH194" s="232"/>
      <c r="DI194" s="232"/>
      <c r="DJ194" s="232"/>
      <c r="DK194" s="232"/>
      <c r="DL194" s="232"/>
      <c r="DM194" s="232"/>
      <c r="DN194" s="232"/>
      <c r="DO194" s="232"/>
      <c r="DP194" s="232"/>
      <c r="DQ194" s="232"/>
      <c r="DR194" s="232"/>
      <c r="DS194" s="232"/>
      <c r="DT194" s="232"/>
      <c r="DU194" s="232"/>
      <c r="DV194" s="232"/>
      <c r="DW194" s="232"/>
    </row>
    <row r="195" spans="1:127" s="208" customFormat="1" ht="13.5" customHeight="1">
      <c r="A195" s="425"/>
      <c r="B195" s="425"/>
      <c r="C195" s="710"/>
      <c r="D195" s="711"/>
      <c r="E195" s="711"/>
      <c r="F195" s="712"/>
      <c r="G195" s="698"/>
      <c r="H195" s="699"/>
      <c r="I195" s="699"/>
      <c r="J195" s="699"/>
      <c r="K195" s="699"/>
      <c r="L195" s="699"/>
      <c r="M195" s="699"/>
      <c r="N195" s="699"/>
      <c r="O195" s="699"/>
      <c r="P195" s="699"/>
      <c r="Q195" s="699"/>
      <c r="R195" s="700"/>
      <c r="S195" s="698"/>
      <c r="T195" s="699"/>
      <c r="U195" s="699"/>
      <c r="V195" s="699"/>
      <c r="W195" s="699"/>
      <c r="X195" s="699"/>
      <c r="Y195" s="699"/>
      <c r="Z195" s="699"/>
      <c r="AA195" s="699"/>
      <c r="AB195" s="699"/>
      <c r="AC195" s="699"/>
      <c r="AD195" s="700"/>
      <c r="AE195" s="689"/>
      <c r="AF195" s="690"/>
      <c r="AG195" s="690"/>
      <c r="AH195" s="690"/>
      <c r="AI195" s="690"/>
      <c r="AJ195" s="690"/>
      <c r="AK195" s="690"/>
      <c r="AL195" s="690"/>
      <c r="AM195" s="690"/>
      <c r="AN195" s="690"/>
      <c r="AO195" s="690"/>
      <c r="AP195" s="691"/>
      <c r="AQ195" s="689"/>
      <c r="AR195" s="690"/>
      <c r="AS195" s="690"/>
      <c r="AT195" s="690"/>
      <c r="AU195" s="690"/>
      <c r="AV195" s="690"/>
      <c r="AW195" s="690"/>
      <c r="AX195" s="690"/>
      <c r="AY195" s="690"/>
      <c r="AZ195" s="690"/>
      <c r="BA195" s="690"/>
      <c r="BB195" s="691"/>
      <c r="BC195" s="496"/>
      <c r="BD195" s="232"/>
      <c r="BE195" s="232"/>
      <c r="BF195" s="232"/>
      <c r="BG195" s="232"/>
      <c r="BH195" s="232"/>
      <c r="BI195" s="232"/>
      <c r="BJ195" s="232"/>
      <c r="BK195" s="268"/>
      <c r="BL195" s="239"/>
      <c r="BM195" s="239"/>
      <c r="BN195" s="239"/>
      <c r="BO195" s="239"/>
      <c r="BP195" s="239"/>
      <c r="BQ195" s="239"/>
      <c r="BR195" s="239"/>
      <c r="BS195" s="344" t="s">
        <v>82</v>
      </c>
      <c r="BT195" s="331"/>
      <c r="BU195" s="331"/>
      <c r="BV195" s="201"/>
      <c r="BW195" s="718"/>
      <c r="BX195" s="718"/>
      <c r="BY195" s="718"/>
      <c r="BZ195" s="718"/>
      <c r="CA195" s="718"/>
      <c r="CB195" s="718"/>
      <c r="CC195" s="718"/>
      <c r="CD195" s="718"/>
      <c r="CE195" s="718"/>
      <c r="CF195" s="718"/>
      <c r="CG195" s="718"/>
      <c r="CH195" s="719"/>
      <c r="CI195" s="239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232"/>
      <c r="CT195" s="232"/>
      <c r="CU195" s="232"/>
      <c r="CV195" s="232"/>
      <c r="CW195" s="232"/>
      <c r="CX195" s="232"/>
      <c r="CY195" s="232"/>
      <c r="CZ195" s="232"/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  <c r="DP195" s="232"/>
      <c r="DQ195" s="232"/>
      <c r="DR195" s="232"/>
      <c r="DS195" s="232"/>
      <c r="DT195" s="232"/>
      <c r="DU195" s="232"/>
      <c r="DV195" s="232"/>
      <c r="DW195" s="232"/>
    </row>
    <row r="196" spans="1:127" s="208" customFormat="1" ht="13.5" customHeight="1" thickBot="1">
      <c r="A196" s="425"/>
      <c r="B196" s="425"/>
      <c r="C196" s="704" t="s">
        <v>8</v>
      </c>
      <c r="D196" s="705"/>
      <c r="E196" s="705"/>
      <c r="F196" s="706"/>
      <c r="G196" s="692">
        <v>18</v>
      </c>
      <c r="H196" s="693"/>
      <c r="I196" s="693"/>
      <c r="J196" s="693"/>
      <c r="K196" s="693"/>
      <c r="L196" s="693"/>
      <c r="M196" s="693"/>
      <c r="N196" s="693"/>
      <c r="O196" s="693"/>
      <c r="P196" s="693"/>
      <c r="Q196" s="693"/>
      <c r="R196" s="694"/>
      <c r="S196" s="692">
        <v>17</v>
      </c>
      <c r="T196" s="693"/>
      <c r="U196" s="693"/>
      <c r="V196" s="693"/>
      <c r="W196" s="693"/>
      <c r="X196" s="693"/>
      <c r="Y196" s="693"/>
      <c r="Z196" s="693"/>
      <c r="AA196" s="693"/>
      <c r="AB196" s="693"/>
      <c r="AC196" s="693"/>
      <c r="AD196" s="694"/>
      <c r="AE196" s="692">
        <v>20</v>
      </c>
      <c r="AF196" s="693"/>
      <c r="AG196" s="693"/>
      <c r="AH196" s="693"/>
      <c r="AI196" s="693"/>
      <c r="AJ196" s="693"/>
      <c r="AK196" s="693"/>
      <c r="AL196" s="693"/>
      <c r="AM196" s="693"/>
      <c r="AN196" s="693"/>
      <c r="AO196" s="693"/>
      <c r="AP196" s="694"/>
      <c r="AQ196" s="683">
        <v>19</v>
      </c>
      <c r="AR196" s="684"/>
      <c r="AS196" s="684"/>
      <c r="AT196" s="684"/>
      <c r="AU196" s="684"/>
      <c r="AV196" s="684"/>
      <c r="AW196" s="684"/>
      <c r="AX196" s="684"/>
      <c r="AY196" s="684"/>
      <c r="AZ196" s="684"/>
      <c r="BA196" s="684"/>
      <c r="BB196" s="685"/>
      <c r="BC196" s="496"/>
      <c r="BD196" s="232"/>
      <c r="BE196" s="232"/>
      <c r="BF196" s="232"/>
      <c r="BG196" s="232"/>
      <c r="BH196" s="232"/>
      <c r="BI196" s="232"/>
      <c r="BJ196" s="232"/>
      <c r="BK196" s="311"/>
      <c r="BL196" s="243"/>
      <c r="BM196" s="243"/>
      <c r="BN196" s="243"/>
      <c r="BO196" s="431"/>
      <c r="BP196" s="431"/>
      <c r="BQ196" s="432"/>
      <c r="BR196" s="239"/>
      <c r="BS196" s="346"/>
      <c r="BT196" s="347"/>
      <c r="BU196" s="347"/>
      <c r="BV196" s="348"/>
      <c r="BW196" s="347"/>
      <c r="BX196" s="349"/>
      <c r="BY196" s="348"/>
      <c r="BZ196" s="350"/>
      <c r="CA196" s="351"/>
      <c r="CB196" s="347"/>
      <c r="CC196" s="347"/>
      <c r="CD196" s="347"/>
      <c r="CE196" s="348"/>
      <c r="CF196" s="347"/>
      <c r="CG196" s="347"/>
      <c r="CH196" s="352"/>
      <c r="CI196" s="239"/>
      <c r="CJ196" s="232"/>
      <c r="CK196" s="232"/>
      <c r="CL196" s="232"/>
      <c r="CM196" s="232"/>
      <c r="CN196" s="232"/>
      <c r="CO196" s="232"/>
      <c r="CP196" s="232"/>
      <c r="CQ196" s="232"/>
      <c r="CR196" s="232"/>
      <c r="CS196" s="232"/>
      <c r="CT196" s="232"/>
      <c r="CU196" s="232"/>
      <c r="CV196" s="232"/>
      <c r="CW196" s="232"/>
      <c r="CX196" s="232"/>
      <c r="CY196" s="232"/>
      <c r="CZ196" s="232"/>
      <c r="DA196" s="232"/>
      <c r="DB196" s="232"/>
      <c r="DC196" s="232"/>
      <c r="DD196" s="232"/>
      <c r="DE196" s="232"/>
      <c r="DF196" s="232"/>
      <c r="DG196" s="232"/>
      <c r="DH196" s="232"/>
      <c r="DI196" s="232"/>
      <c r="DJ196" s="232"/>
      <c r="DK196" s="232"/>
      <c r="DL196" s="232"/>
      <c r="DM196" s="232"/>
      <c r="DN196" s="232"/>
      <c r="DO196" s="232"/>
      <c r="DP196" s="232"/>
      <c r="DQ196" s="232"/>
      <c r="DR196" s="232"/>
      <c r="DS196" s="232"/>
      <c r="DT196" s="232"/>
      <c r="DU196" s="232"/>
      <c r="DV196" s="232"/>
      <c r="DW196" s="232"/>
    </row>
    <row r="197" spans="1:127" s="208" customFormat="1" ht="13.5" customHeight="1">
      <c r="A197" s="425"/>
      <c r="B197" s="425"/>
      <c r="C197" s="707"/>
      <c r="D197" s="708"/>
      <c r="E197" s="708"/>
      <c r="F197" s="709"/>
      <c r="G197" s="695"/>
      <c r="H197" s="696"/>
      <c r="I197" s="696"/>
      <c r="J197" s="696"/>
      <c r="K197" s="696"/>
      <c r="L197" s="696"/>
      <c r="M197" s="696"/>
      <c r="N197" s="696"/>
      <c r="O197" s="696"/>
      <c r="P197" s="696"/>
      <c r="Q197" s="696"/>
      <c r="R197" s="697"/>
      <c r="S197" s="695"/>
      <c r="T197" s="696"/>
      <c r="U197" s="696"/>
      <c r="V197" s="696"/>
      <c r="W197" s="696"/>
      <c r="X197" s="696"/>
      <c r="Y197" s="696"/>
      <c r="Z197" s="696"/>
      <c r="AA197" s="696"/>
      <c r="AB197" s="696"/>
      <c r="AC197" s="696"/>
      <c r="AD197" s="697"/>
      <c r="AE197" s="695"/>
      <c r="AF197" s="696"/>
      <c r="AG197" s="696"/>
      <c r="AH197" s="696"/>
      <c r="AI197" s="696"/>
      <c r="AJ197" s="696"/>
      <c r="AK197" s="696"/>
      <c r="AL197" s="696"/>
      <c r="AM197" s="696"/>
      <c r="AN197" s="696"/>
      <c r="AO197" s="696"/>
      <c r="AP197" s="697"/>
      <c r="AQ197" s="686"/>
      <c r="AR197" s="687"/>
      <c r="AS197" s="687"/>
      <c r="AT197" s="687"/>
      <c r="AU197" s="687"/>
      <c r="AV197" s="687"/>
      <c r="AW197" s="687"/>
      <c r="AX197" s="687"/>
      <c r="AY197" s="687"/>
      <c r="AZ197" s="687"/>
      <c r="BA197" s="687"/>
      <c r="BB197" s="688"/>
      <c r="BC197" s="496"/>
      <c r="BD197" s="232"/>
      <c r="BE197" s="232"/>
      <c r="BF197" s="232"/>
      <c r="BG197" s="232"/>
      <c r="BH197" s="232"/>
      <c r="BI197" s="232"/>
      <c r="BJ197" s="232"/>
      <c r="BK197" s="311"/>
      <c r="BL197" s="243"/>
      <c r="BM197" s="243"/>
      <c r="BN197" s="243"/>
      <c r="BO197" s="431"/>
      <c r="BP197" s="431"/>
      <c r="BQ197" s="432"/>
      <c r="BR197" s="239"/>
      <c r="BS197" s="201"/>
      <c r="BT197" s="331"/>
      <c r="BU197" s="331"/>
      <c r="BV197" s="201"/>
      <c r="BW197" s="331"/>
      <c r="BX197" s="433"/>
      <c r="BY197" s="201"/>
      <c r="BZ197" s="236"/>
      <c r="CA197" s="378"/>
      <c r="CB197" s="331"/>
      <c r="CC197" s="331"/>
      <c r="CD197" s="331"/>
      <c r="CE197" s="201"/>
      <c r="CF197" s="331"/>
      <c r="CG197" s="331"/>
      <c r="CH197" s="201"/>
      <c r="CI197" s="239"/>
      <c r="CJ197" s="232"/>
      <c r="CK197" s="232"/>
      <c r="CL197" s="232"/>
      <c r="CM197" s="232"/>
      <c r="CN197" s="232"/>
      <c r="CO197" s="232"/>
      <c r="CP197" s="232"/>
      <c r="CQ197" s="232"/>
      <c r="CR197" s="232"/>
      <c r="CS197" s="232"/>
      <c r="CT197" s="232"/>
      <c r="CU197" s="232"/>
      <c r="CV197" s="232"/>
      <c r="CW197" s="232"/>
      <c r="CX197" s="232"/>
      <c r="CY197" s="232"/>
      <c r="CZ197" s="232"/>
      <c r="DA197" s="232"/>
      <c r="DB197" s="232"/>
      <c r="DC197" s="232"/>
      <c r="DD197" s="232"/>
      <c r="DE197" s="232"/>
      <c r="DF197" s="232"/>
      <c r="DG197" s="232"/>
      <c r="DH197" s="232"/>
      <c r="DI197" s="232"/>
      <c r="DJ197" s="232"/>
      <c r="DK197" s="232"/>
      <c r="DL197" s="232"/>
      <c r="DM197" s="232"/>
      <c r="DN197" s="232"/>
      <c r="DO197" s="232"/>
      <c r="DP197" s="232"/>
      <c r="DQ197" s="232"/>
      <c r="DR197" s="232"/>
      <c r="DS197" s="232"/>
      <c r="DT197" s="232"/>
      <c r="DU197" s="232"/>
      <c r="DV197" s="232"/>
      <c r="DW197" s="232"/>
    </row>
    <row r="198" spans="1:127" s="208" customFormat="1" ht="13.5" customHeight="1">
      <c r="A198" s="425"/>
      <c r="B198" s="425"/>
      <c r="C198" s="710"/>
      <c r="D198" s="711"/>
      <c r="E198" s="711"/>
      <c r="F198" s="712"/>
      <c r="G198" s="698"/>
      <c r="H198" s="699"/>
      <c r="I198" s="699"/>
      <c r="J198" s="699"/>
      <c r="K198" s="699"/>
      <c r="L198" s="699"/>
      <c r="M198" s="699"/>
      <c r="N198" s="699"/>
      <c r="O198" s="699"/>
      <c r="P198" s="699"/>
      <c r="Q198" s="699"/>
      <c r="R198" s="700"/>
      <c r="S198" s="698"/>
      <c r="T198" s="699"/>
      <c r="U198" s="699"/>
      <c r="V198" s="699"/>
      <c r="W198" s="699"/>
      <c r="X198" s="699"/>
      <c r="Y198" s="699"/>
      <c r="Z198" s="699"/>
      <c r="AA198" s="699"/>
      <c r="AB198" s="699"/>
      <c r="AC198" s="699"/>
      <c r="AD198" s="700"/>
      <c r="AE198" s="698"/>
      <c r="AF198" s="699"/>
      <c r="AG198" s="699"/>
      <c r="AH198" s="699"/>
      <c r="AI198" s="699"/>
      <c r="AJ198" s="699"/>
      <c r="AK198" s="699"/>
      <c r="AL198" s="699"/>
      <c r="AM198" s="699"/>
      <c r="AN198" s="699"/>
      <c r="AO198" s="699"/>
      <c r="AP198" s="700"/>
      <c r="AQ198" s="689"/>
      <c r="AR198" s="690"/>
      <c r="AS198" s="690"/>
      <c r="AT198" s="690"/>
      <c r="AU198" s="690"/>
      <c r="AV198" s="690"/>
      <c r="AW198" s="690"/>
      <c r="AX198" s="690"/>
      <c r="AY198" s="690"/>
      <c r="AZ198" s="690"/>
      <c r="BA198" s="690"/>
      <c r="BB198" s="691"/>
      <c r="BC198" s="496"/>
      <c r="BD198" s="232"/>
      <c r="BE198" s="232"/>
      <c r="BF198" s="232"/>
      <c r="BG198" s="232"/>
      <c r="BH198" s="232"/>
      <c r="BI198" s="232"/>
      <c r="BJ198" s="232"/>
      <c r="BK198" s="268"/>
      <c r="BL198" s="268"/>
      <c r="BM198" s="268"/>
      <c r="BN198" s="268"/>
      <c r="BO198" s="268"/>
      <c r="BP198" s="268"/>
      <c r="BQ198" s="268"/>
      <c r="BR198" s="268"/>
      <c r="BS198" s="228"/>
      <c r="BT198" s="239"/>
      <c r="BU198" s="239"/>
      <c r="BV198" s="239"/>
      <c r="BW198" s="239"/>
      <c r="BX198" s="239"/>
      <c r="BY198" s="239"/>
      <c r="BZ198" s="239"/>
      <c r="CA198" s="239"/>
      <c r="CB198" s="268"/>
      <c r="CC198" s="268"/>
      <c r="CD198" s="268"/>
      <c r="CE198" s="268"/>
      <c r="CF198" s="268"/>
      <c r="CG198" s="268"/>
      <c r="CH198" s="268"/>
      <c r="CI198" s="239"/>
      <c r="CJ198" s="232"/>
      <c r="CK198" s="232"/>
      <c r="CL198" s="232"/>
      <c r="CM198" s="232"/>
      <c r="CN198" s="232"/>
      <c r="CO198" s="232"/>
      <c r="CP198" s="232"/>
      <c r="CQ198" s="232"/>
      <c r="CR198" s="232"/>
      <c r="CS198" s="232"/>
      <c r="CT198" s="232"/>
      <c r="CU198" s="232"/>
      <c r="CV198" s="232"/>
      <c r="CW198" s="232"/>
      <c r="CX198" s="232"/>
      <c r="CY198" s="232"/>
      <c r="CZ198" s="232"/>
      <c r="DA198" s="232"/>
      <c r="DB198" s="232"/>
      <c r="DC198" s="232"/>
      <c r="DD198" s="232"/>
      <c r="DE198" s="232"/>
      <c r="DF198" s="232"/>
      <c r="DG198" s="232"/>
      <c r="DH198" s="232"/>
      <c r="DI198" s="232"/>
      <c r="DJ198" s="232"/>
      <c r="DK198" s="232"/>
      <c r="DL198" s="232"/>
      <c r="DM198" s="232"/>
      <c r="DN198" s="232"/>
      <c r="DO198" s="232"/>
      <c r="DP198" s="232"/>
      <c r="DQ198" s="232"/>
      <c r="DR198" s="232"/>
      <c r="DS198" s="232"/>
      <c r="DT198" s="232"/>
      <c r="DU198" s="232"/>
      <c r="DV198" s="232"/>
      <c r="DW198" s="232"/>
    </row>
    <row r="199" spans="1:127" s="208" customFormat="1" ht="13.5" customHeight="1">
      <c r="A199" s="425"/>
      <c r="B199" s="425"/>
      <c r="C199" s="705"/>
      <c r="D199" s="705"/>
      <c r="E199" s="705"/>
      <c r="F199" s="705"/>
      <c r="G199" s="693"/>
      <c r="H199" s="693"/>
      <c r="I199" s="693"/>
      <c r="J199" s="693"/>
      <c r="K199" s="693"/>
      <c r="L199" s="693"/>
      <c r="M199" s="693"/>
      <c r="N199" s="693"/>
      <c r="O199" s="693"/>
      <c r="P199" s="693"/>
      <c r="Q199" s="693"/>
      <c r="R199" s="693"/>
      <c r="S199" s="693"/>
      <c r="T199" s="693"/>
      <c r="U199" s="693"/>
      <c r="V199" s="693"/>
      <c r="W199" s="693"/>
      <c r="X199" s="693"/>
      <c r="Y199" s="693"/>
      <c r="Z199" s="693"/>
      <c r="AA199" s="693"/>
      <c r="AB199" s="693"/>
      <c r="AC199" s="693"/>
      <c r="AD199" s="693"/>
      <c r="AE199" s="693"/>
      <c r="AF199" s="693"/>
      <c r="AG199" s="693"/>
      <c r="AH199" s="693"/>
      <c r="AI199" s="693"/>
      <c r="AJ199" s="693"/>
      <c r="AK199" s="693"/>
      <c r="AL199" s="693"/>
      <c r="AM199" s="693"/>
      <c r="AN199" s="693"/>
      <c r="AO199" s="693"/>
      <c r="AP199" s="693"/>
      <c r="AQ199" s="684"/>
      <c r="AR199" s="684"/>
      <c r="AS199" s="684"/>
      <c r="AT199" s="684"/>
      <c r="AU199" s="684"/>
      <c r="AV199" s="684"/>
      <c r="AW199" s="684"/>
      <c r="AX199" s="684"/>
      <c r="AY199" s="684"/>
      <c r="AZ199" s="684"/>
      <c r="BA199" s="684"/>
      <c r="BB199" s="684"/>
      <c r="BC199" s="606"/>
      <c r="BD199" s="232"/>
      <c r="BE199" s="232"/>
      <c r="BF199" s="232"/>
      <c r="BG199" s="232"/>
      <c r="BH199" s="232"/>
      <c r="BI199" s="232"/>
      <c r="BJ199" s="228"/>
      <c r="BK199" s="427"/>
      <c r="BL199" s="225"/>
      <c r="BM199" s="225"/>
      <c r="BN199" s="225"/>
      <c r="BO199" s="225"/>
      <c r="BP199" s="225"/>
      <c r="BQ199" s="225"/>
      <c r="BR199" s="225"/>
      <c r="BS199" s="239"/>
      <c r="BT199" s="239"/>
      <c r="BU199" s="239"/>
      <c r="BV199" s="239"/>
      <c r="BW199" s="239"/>
      <c r="BX199" s="239"/>
      <c r="BY199" s="239"/>
      <c r="BZ199" s="239"/>
      <c r="CA199" s="427"/>
      <c r="CB199" s="225"/>
      <c r="CC199" s="225"/>
      <c r="CD199" s="225"/>
      <c r="CE199" s="750" t="s">
        <v>125</v>
      </c>
      <c r="CF199" s="750"/>
      <c r="CG199" s="750"/>
      <c r="CH199" s="750"/>
      <c r="CI199" s="605"/>
      <c r="CJ199" s="605"/>
      <c r="CK199" s="605"/>
      <c r="CL199" s="605"/>
      <c r="CM199" s="605"/>
      <c r="CN199" s="605"/>
      <c r="CO199" s="605"/>
      <c r="CP199" s="605"/>
      <c r="CQ199" s="232"/>
      <c r="CR199" s="232"/>
      <c r="CS199" s="232"/>
      <c r="CT199" s="232"/>
      <c r="CU199" s="232"/>
      <c r="CV199" s="232"/>
      <c r="CW199" s="232"/>
      <c r="CX199" s="232"/>
      <c r="CY199" s="232"/>
      <c r="CZ199" s="232"/>
      <c r="DA199" s="232"/>
      <c r="DB199" s="232"/>
      <c r="DC199" s="232"/>
      <c r="DD199" s="232"/>
      <c r="DE199" s="232"/>
      <c r="DF199" s="232"/>
      <c r="DG199" s="232"/>
      <c r="DH199" s="232"/>
      <c r="DI199" s="232"/>
      <c r="DJ199" s="232"/>
      <c r="DK199" s="232"/>
      <c r="DL199" s="232"/>
      <c r="DM199" s="232"/>
      <c r="DN199" s="232"/>
      <c r="DO199" s="232"/>
      <c r="DP199" s="232"/>
      <c r="DQ199" s="232"/>
      <c r="DR199" s="232"/>
      <c r="DS199" s="232"/>
      <c r="DT199" s="232"/>
      <c r="DU199" s="232"/>
      <c r="DV199" s="232"/>
      <c r="DW199" s="232"/>
    </row>
    <row r="200" spans="1:127" s="208" customFormat="1" ht="13.5" customHeight="1">
      <c r="A200" s="425"/>
      <c r="B200" s="425"/>
      <c r="C200" s="708"/>
      <c r="D200" s="708"/>
      <c r="E200" s="708"/>
      <c r="F200" s="708"/>
      <c r="G200" s="696"/>
      <c r="H200" s="696"/>
      <c r="I200" s="696"/>
      <c r="J200" s="696"/>
      <c r="K200" s="696"/>
      <c r="L200" s="696"/>
      <c r="M200" s="696"/>
      <c r="N200" s="696"/>
      <c r="O200" s="696"/>
      <c r="P200" s="696"/>
      <c r="Q200" s="696"/>
      <c r="R200" s="696"/>
      <c r="S200" s="696"/>
      <c r="T200" s="696"/>
      <c r="U200" s="696"/>
      <c r="V200" s="696"/>
      <c r="W200" s="696"/>
      <c r="X200" s="696"/>
      <c r="Y200" s="696"/>
      <c r="Z200" s="696"/>
      <c r="AA200" s="696"/>
      <c r="AB200" s="696"/>
      <c r="AC200" s="696"/>
      <c r="AD200" s="696"/>
      <c r="AE200" s="696"/>
      <c r="AF200" s="696"/>
      <c r="AG200" s="696"/>
      <c r="AH200" s="696"/>
      <c r="AI200" s="696"/>
      <c r="AJ200" s="696"/>
      <c r="AK200" s="696"/>
      <c r="AL200" s="696"/>
      <c r="AM200" s="696"/>
      <c r="AN200" s="696"/>
      <c r="AO200" s="696"/>
      <c r="AP200" s="696"/>
      <c r="AQ200" s="687"/>
      <c r="AR200" s="687"/>
      <c r="AS200" s="687"/>
      <c r="AT200" s="687"/>
      <c r="AU200" s="687"/>
      <c r="AV200" s="687"/>
      <c r="AW200" s="687"/>
      <c r="AX200" s="687"/>
      <c r="AY200" s="687"/>
      <c r="AZ200" s="687"/>
      <c r="BA200" s="687"/>
      <c r="BB200" s="687"/>
      <c r="BC200" s="606"/>
      <c r="BD200" s="232"/>
      <c r="BE200" s="232"/>
      <c r="BF200" s="232"/>
      <c r="BG200" s="232"/>
      <c r="BH200" s="232"/>
      <c r="BI200" s="232"/>
      <c r="BJ200" s="228"/>
      <c r="BK200" s="427"/>
      <c r="BL200" s="225"/>
      <c r="BM200" s="225"/>
      <c r="BN200" s="225"/>
      <c r="BO200" s="225"/>
      <c r="BP200" s="225"/>
      <c r="BQ200" s="225"/>
      <c r="BR200" s="225"/>
      <c r="BS200" s="239"/>
      <c r="BT200" s="239"/>
      <c r="BU200" s="239"/>
      <c r="BV200" s="239"/>
      <c r="BW200" s="239"/>
      <c r="BX200" s="239"/>
      <c r="BY200" s="239"/>
      <c r="BZ200" s="239"/>
      <c r="CA200" s="427"/>
      <c r="CB200" s="225"/>
      <c r="CC200" s="225"/>
      <c r="CD200" s="225"/>
      <c r="CE200" s="750"/>
      <c r="CF200" s="750"/>
      <c r="CG200" s="750"/>
      <c r="CH200" s="750"/>
      <c r="CI200" s="605"/>
      <c r="CJ200" s="605"/>
      <c r="CK200" s="605"/>
      <c r="CL200" s="605"/>
      <c r="CM200" s="605"/>
      <c r="CN200" s="605"/>
      <c r="CO200" s="605"/>
      <c r="CP200" s="605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  <c r="DH200" s="232"/>
      <c r="DI200" s="232"/>
      <c r="DJ200" s="232"/>
      <c r="DK200" s="232"/>
      <c r="DL200" s="232"/>
      <c r="DM200" s="232"/>
      <c r="DN200" s="232"/>
      <c r="DO200" s="232"/>
      <c r="DP200" s="232"/>
      <c r="DQ200" s="232"/>
      <c r="DR200" s="232"/>
      <c r="DS200" s="232"/>
      <c r="DT200" s="232"/>
      <c r="DU200" s="232"/>
      <c r="DV200" s="232"/>
      <c r="DW200" s="232"/>
    </row>
    <row r="201" spans="1:127" s="208" customFormat="1" ht="13.5" customHeight="1">
      <c r="A201" s="425"/>
      <c r="B201" s="425"/>
      <c r="C201" s="708"/>
      <c r="D201" s="708"/>
      <c r="E201" s="708"/>
      <c r="F201" s="708"/>
      <c r="G201" s="696"/>
      <c r="H201" s="696"/>
      <c r="I201" s="696"/>
      <c r="J201" s="696"/>
      <c r="K201" s="696"/>
      <c r="L201" s="696"/>
      <c r="M201" s="696"/>
      <c r="N201" s="696"/>
      <c r="O201" s="696"/>
      <c r="P201" s="696"/>
      <c r="Q201" s="696"/>
      <c r="R201" s="696"/>
      <c r="S201" s="696"/>
      <c r="T201" s="696"/>
      <c r="U201" s="696"/>
      <c r="V201" s="696"/>
      <c r="W201" s="696"/>
      <c r="X201" s="696"/>
      <c r="Y201" s="696"/>
      <c r="Z201" s="696"/>
      <c r="AA201" s="696"/>
      <c r="AB201" s="696"/>
      <c r="AC201" s="696"/>
      <c r="AD201" s="696"/>
      <c r="AE201" s="696"/>
      <c r="AF201" s="696"/>
      <c r="AG201" s="696"/>
      <c r="AH201" s="696"/>
      <c r="AI201" s="696"/>
      <c r="AJ201" s="696"/>
      <c r="AK201" s="696"/>
      <c r="AL201" s="696"/>
      <c r="AM201" s="696"/>
      <c r="AN201" s="696"/>
      <c r="AO201" s="696"/>
      <c r="AP201" s="696"/>
      <c r="AQ201" s="687"/>
      <c r="AR201" s="687"/>
      <c r="AS201" s="687"/>
      <c r="AT201" s="687"/>
      <c r="AU201" s="687"/>
      <c r="AV201" s="687"/>
      <c r="AW201" s="687"/>
      <c r="AX201" s="687"/>
      <c r="AY201" s="687"/>
      <c r="AZ201" s="687"/>
      <c r="BA201" s="687"/>
      <c r="BB201" s="687"/>
      <c r="BC201" s="606"/>
      <c r="BD201" s="232"/>
      <c r="BE201" s="232"/>
      <c r="BF201" s="232"/>
      <c r="BG201" s="232"/>
      <c r="BH201" s="232"/>
      <c r="BI201" s="232"/>
      <c r="BJ201" s="232"/>
      <c r="BK201" s="268"/>
      <c r="BL201" s="239"/>
      <c r="BM201" s="239"/>
      <c r="BN201" s="239"/>
      <c r="BO201" s="239"/>
      <c r="BP201" s="239"/>
      <c r="BQ201" s="239"/>
      <c r="BR201" s="239"/>
      <c r="BS201" s="239"/>
      <c r="BT201" s="268"/>
      <c r="BU201" s="268"/>
      <c r="BV201" s="268"/>
      <c r="BW201" s="268"/>
      <c r="BX201" s="268"/>
      <c r="BY201" s="268"/>
      <c r="BZ201" s="268"/>
      <c r="CA201" s="268"/>
      <c r="CB201" s="239"/>
      <c r="CC201" s="239"/>
      <c r="CD201" s="239"/>
      <c r="CE201" s="605"/>
      <c r="CF201" s="605"/>
      <c r="CG201" s="605"/>
      <c r="CH201" s="605"/>
      <c r="CI201" s="605"/>
      <c r="CJ201" s="605"/>
      <c r="CK201" s="605"/>
      <c r="CL201" s="605"/>
      <c r="CM201" s="605"/>
      <c r="CN201" s="605"/>
      <c r="CO201" s="605"/>
      <c r="CP201" s="605"/>
      <c r="CQ201" s="232"/>
      <c r="CR201" s="232"/>
      <c r="CS201" s="232"/>
      <c r="CT201" s="232"/>
      <c r="CU201" s="232"/>
      <c r="CV201" s="232"/>
      <c r="CW201" s="232"/>
      <c r="CX201" s="232"/>
      <c r="CY201" s="232"/>
      <c r="CZ201" s="232"/>
      <c r="DA201" s="232"/>
      <c r="DB201" s="232"/>
      <c r="DC201" s="232"/>
      <c r="DD201" s="232"/>
      <c r="DE201" s="232"/>
      <c r="DF201" s="232"/>
      <c r="DG201" s="232"/>
      <c r="DH201" s="232"/>
      <c r="DI201" s="232"/>
      <c r="DJ201" s="232"/>
      <c r="DK201" s="232"/>
      <c r="DL201" s="232"/>
      <c r="DM201" s="232"/>
      <c r="DN201" s="232"/>
      <c r="DO201" s="232"/>
      <c r="DP201" s="232"/>
      <c r="DQ201" s="232"/>
      <c r="DR201" s="232"/>
      <c r="DS201" s="232"/>
      <c r="DT201" s="232"/>
      <c r="DU201" s="232"/>
      <c r="DV201" s="232"/>
      <c r="DW201" s="232"/>
    </row>
    <row r="202" spans="1:127" ht="13.5" customHeight="1">
      <c r="A202" s="416"/>
      <c r="B202" s="416"/>
      <c r="C202" s="416"/>
      <c r="D202" s="416"/>
      <c r="E202" s="416"/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200"/>
      <c r="AY202" s="370"/>
      <c r="AZ202" s="370"/>
      <c r="BA202" s="370"/>
      <c r="BB202" s="233"/>
      <c r="BC202" s="226"/>
      <c r="BD202" s="224"/>
      <c r="BE202" s="224"/>
      <c r="BF202" s="225"/>
      <c r="BG202" s="224"/>
      <c r="BH202" s="224"/>
      <c r="BI202" s="225"/>
      <c r="BJ202" s="231"/>
      <c r="BK202" s="421"/>
      <c r="BL202" s="422"/>
      <c r="BM202" s="422"/>
      <c r="BN202" s="423"/>
      <c r="BO202" s="422"/>
      <c r="BP202" s="422"/>
      <c r="BQ202" s="423"/>
      <c r="BR202" s="422"/>
      <c r="BS202" s="434"/>
      <c r="BT202" s="434"/>
      <c r="BU202" s="434"/>
      <c r="BV202" s="434"/>
      <c r="BW202" s="434"/>
      <c r="BX202" s="434"/>
      <c r="BY202" s="434"/>
      <c r="BZ202" s="434"/>
      <c r="CA202" s="421"/>
      <c r="CB202" s="422"/>
      <c r="CC202" s="422"/>
      <c r="CD202" s="422"/>
      <c r="CE202" s="422"/>
      <c r="CF202" s="422"/>
      <c r="CG202" s="422"/>
      <c r="CH202" s="422"/>
      <c r="CI202" s="435"/>
      <c r="CJ202" s="233"/>
      <c r="CK202" s="233"/>
      <c r="CL202" s="233"/>
      <c r="CM202" s="233"/>
      <c r="CN202" s="233"/>
      <c r="CO202" s="233"/>
      <c r="CP202" s="233"/>
      <c r="CQ202" s="233"/>
      <c r="CR202" s="233"/>
      <c r="CS202" s="233"/>
      <c r="CT202" s="233"/>
      <c r="CU202" s="233"/>
      <c r="CV202" s="233"/>
      <c r="CW202" s="233"/>
      <c r="CX202" s="233"/>
      <c r="CY202" s="233"/>
      <c r="CZ202" s="233"/>
      <c r="DA202" s="233"/>
      <c r="DB202" s="233"/>
      <c r="DC202" s="233"/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  <c r="DV202" s="233"/>
      <c r="DW202" s="233"/>
    </row>
    <row r="203" spans="1:127" ht="13.5" customHeight="1">
      <c r="A203" s="416"/>
      <c r="B203" s="416"/>
      <c r="C203" s="416"/>
      <c r="D203" s="416"/>
      <c r="E203" s="416"/>
      <c r="F203" s="416"/>
      <c r="G203" s="416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200"/>
      <c r="AY203" s="370"/>
      <c r="AZ203" s="370"/>
      <c r="BA203" s="370"/>
      <c r="BB203" s="233"/>
      <c r="BC203" s="226"/>
      <c r="BD203" s="224"/>
      <c r="BE203" s="224"/>
      <c r="BF203" s="225"/>
      <c r="BG203" s="224"/>
      <c r="BH203" s="224"/>
      <c r="BI203" s="225"/>
      <c r="BJ203" s="231"/>
      <c r="BK203" s="421"/>
      <c r="BL203" s="422"/>
      <c r="BM203" s="422"/>
      <c r="BN203" s="423"/>
      <c r="BO203" s="422"/>
      <c r="BP203" s="422"/>
      <c r="BQ203" s="423"/>
      <c r="BR203" s="422"/>
      <c r="BS203" s="436"/>
      <c r="BT203" s="436"/>
      <c r="BU203" s="436"/>
      <c r="BV203" s="436"/>
      <c r="BW203" s="436"/>
      <c r="BX203" s="436"/>
      <c r="BY203" s="436"/>
      <c r="BZ203" s="436"/>
      <c r="CA203" s="421"/>
      <c r="CB203" s="422"/>
      <c r="CC203" s="422"/>
      <c r="CD203" s="422"/>
      <c r="CE203" s="422"/>
      <c r="CF203" s="422"/>
      <c r="CG203" s="422"/>
      <c r="CH203" s="422"/>
      <c r="CI203" s="435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</row>
    <row r="204" spans="1:127" ht="13.5" customHeight="1">
      <c r="A204" s="416"/>
      <c r="B204" s="416"/>
      <c r="C204" s="416"/>
      <c r="D204" s="416"/>
      <c r="E204" s="416"/>
      <c r="F204" s="416"/>
      <c r="G204" s="416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  <c r="T204" s="416"/>
      <c r="U204" s="416"/>
      <c r="V204" s="416"/>
      <c r="W204" s="416"/>
      <c r="X204" s="416"/>
      <c r="Y204" s="416"/>
      <c r="Z204" s="416"/>
      <c r="AA204" s="416"/>
      <c r="AB204" s="416"/>
      <c r="AC204" s="416"/>
      <c r="AD204" s="416"/>
      <c r="AE204" s="416"/>
      <c r="AF204" s="416"/>
      <c r="AG204" s="416"/>
      <c r="AQ204" s="201"/>
      <c r="AR204" s="236"/>
      <c r="AS204" s="236"/>
      <c r="AT204" s="254"/>
      <c r="AU204" s="263"/>
      <c r="AV204" s="254"/>
      <c r="AW204" s="254"/>
      <c r="AX204" s="205"/>
      <c r="AY204" s="254"/>
      <c r="AZ204" s="254"/>
      <c r="BA204" s="205"/>
      <c r="BB204" s="233"/>
      <c r="BC204" s="231"/>
      <c r="BD204" s="437"/>
      <c r="BE204" s="437"/>
      <c r="BF204" s="429"/>
      <c r="BG204" s="437"/>
      <c r="BH204" s="437"/>
      <c r="BI204" s="429"/>
      <c r="BJ204" s="233"/>
      <c r="BK204" s="421"/>
      <c r="BL204" s="422"/>
      <c r="BM204" s="422"/>
      <c r="BN204" s="423"/>
      <c r="BO204" s="422"/>
      <c r="BP204" s="422"/>
      <c r="BQ204" s="423"/>
      <c r="BR204" s="422"/>
      <c r="BS204" s="721"/>
      <c r="BT204" s="721"/>
      <c r="BU204" s="721"/>
      <c r="BV204" s="721"/>
      <c r="BW204" s="721"/>
      <c r="BX204" s="721"/>
      <c r="BY204" s="721"/>
      <c r="BZ204" s="721"/>
      <c r="CA204" s="421"/>
      <c r="CB204" s="422"/>
      <c r="CC204" s="422"/>
      <c r="CD204" s="422"/>
      <c r="CE204" s="422"/>
      <c r="CF204" s="422"/>
      <c r="CG204" s="422"/>
      <c r="CH204" s="422"/>
      <c r="CI204" s="435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233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</row>
    <row r="205" spans="1:127" ht="13.5" customHeight="1">
      <c r="A205" s="416"/>
      <c r="B205" s="416"/>
      <c r="C205" s="416"/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  <c r="AA205" s="416"/>
      <c r="AB205" s="416"/>
      <c r="AC205" s="416"/>
      <c r="AD205" s="416"/>
      <c r="AE205" s="416"/>
      <c r="AF205" s="416"/>
      <c r="AG205" s="416"/>
      <c r="AQ205" s="201"/>
      <c r="BB205" s="233"/>
      <c r="BC205" s="231"/>
      <c r="BD205" s="233"/>
      <c r="BE205" s="233"/>
      <c r="BF205" s="232"/>
      <c r="BG205" s="233"/>
      <c r="BH205" s="233"/>
      <c r="BI205" s="232"/>
      <c r="BJ205" s="233"/>
      <c r="BK205" s="421"/>
      <c r="BL205" s="422"/>
      <c r="BM205" s="422"/>
      <c r="BN205" s="423"/>
      <c r="BO205" s="422"/>
      <c r="BP205" s="422"/>
      <c r="BQ205" s="423"/>
      <c r="BR205" s="422"/>
      <c r="BS205" s="421"/>
      <c r="BT205" s="422"/>
      <c r="BU205" s="422"/>
      <c r="BV205" s="423"/>
      <c r="BW205" s="422"/>
      <c r="BX205" s="422"/>
      <c r="BY205" s="423"/>
      <c r="BZ205" s="422"/>
      <c r="CA205" s="421"/>
      <c r="CB205" s="422"/>
      <c r="CC205" s="422"/>
      <c r="CD205" s="422"/>
      <c r="CE205" s="422"/>
      <c r="CF205" s="422"/>
      <c r="CG205" s="422"/>
      <c r="CH205" s="422"/>
      <c r="CI205" s="435"/>
      <c r="CJ205" s="233"/>
      <c r="CK205" s="233"/>
      <c r="CL205" s="233"/>
      <c r="CM205" s="233"/>
      <c r="CN205" s="233"/>
      <c r="CO205" s="233"/>
      <c r="CP205" s="233"/>
      <c r="CQ205" s="233"/>
      <c r="CR205" s="233"/>
      <c r="CS205" s="233"/>
      <c r="CT205" s="233"/>
      <c r="CU205" s="233"/>
      <c r="CV205" s="233"/>
      <c r="CW205" s="233"/>
      <c r="CX205" s="233"/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</row>
    <row r="206" spans="1:127" ht="13.5" customHeight="1">
      <c r="A206" s="416"/>
      <c r="B206" s="416"/>
      <c r="C206" s="416"/>
      <c r="D206" s="416"/>
      <c r="E206" s="416"/>
      <c r="F206" s="416"/>
      <c r="G206" s="41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  <c r="AA206" s="416"/>
      <c r="AB206" s="416"/>
      <c r="AC206" s="416"/>
      <c r="AD206" s="416"/>
      <c r="AE206" s="416"/>
      <c r="AF206" s="416"/>
      <c r="AG206" s="416"/>
      <c r="AQ206" s="201"/>
      <c r="BB206" s="233"/>
      <c r="BC206" s="231"/>
      <c r="BD206" s="233"/>
      <c r="BE206" s="233"/>
      <c r="BF206" s="232"/>
      <c r="BG206" s="233"/>
      <c r="BH206" s="233"/>
      <c r="BI206" s="232"/>
      <c r="BJ206" s="233"/>
      <c r="BK206" s="421"/>
      <c r="BL206" s="422"/>
      <c r="BM206" s="422"/>
      <c r="BN206" s="423"/>
      <c r="BO206" s="422"/>
      <c r="BP206" s="422"/>
      <c r="BQ206" s="423"/>
      <c r="BR206" s="228"/>
      <c r="BS206" s="226"/>
      <c r="BT206" s="224"/>
      <c r="BU206" s="224"/>
      <c r="BV206" s="225"/>
      <c r="BW206" s="224"/>
      <c r="BX206" s="224"/>
      <c r="BY206" s="225"/>
      <c r="BZ206" s="224"/>
      <c r="CA206" s="237"/>
      <c r="CB206" s="231"/>
      <c r="CC206" s="231"/>
      <c r="CD206" s="231"/>
      <c r="CE206" s="231"/>
      <c r="CF206" s="231"/>
      <c r="CG206" s="231"/>
      <c r="CH206" s="231"/>
      <c r="CI206" s="435"/>
      <c r="CJ206" s="233"/>
      <c r="CK206" s="233"/>
      <c r="CL206" s="233"/>
      <c r="CM206" s="233"/>
      <c r="CN206" s="233"/>
      <c r="CO206" s="233"/>
      <c r="CP206" s="233"/>
      <c r="CQ206" s="233"/>
      <c r="CR206" s="233"/>
      <c r="CS206" s="233"/>
      <c r="CT206" s="233"/>
      <c r="CU206" s="233"/>
      <c r="CV206" s="233"/>
      <c r="CW206" s="233"/>
      <c r="CX206" s="233"/>
      <c r="CY206" s="233"/>
      <c r="CZ206" s="233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</row>
    <row r="207" spans="1:127" ht="13.5" customHeight="1">
      <c r="A207" s="416"/>
      <c r="B207" s="416"/>
      <c r="C207" s="416"/>
      <c r="D207" s="416"/>
      <c r="E207" s="416"/>
      <c r="F207" s="416"/>
      <c r="G207" s="416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  <c r="T207" s="416"/>
      <c r="U207" s="416"/>
      <c r="V207" s="416"/>
      <c r="W207" s="416"/>
      <c r="X207" s="416"/>
      <c r="Y207" s="416"/>
      <c r="Z207" s="416"/>
      <c r="AA207" s="416"/>
      <c r="AB207" s="416"/>
      <c r="AC207" s="416"/>
      <c r="AD207" s="416"/>
      <c r="AE207" s="416"/>
      <c r="AF207" s="416"/>
      <c r="AG207" s="416"/>
      <c r="AQ207" s="201"/>
      <c r="BB207" s="233"/>
      <c r="BC207" s="231"/>
      <c r="BD207" s="233"/>
      <c r="BE207" s="233"/>
      <c r="BF207" s="232"/>
      <c r="BG207" s="233"/>
      <c r="BH207" s="233"/>
      <c r="BI207" s="232"/>
      <c r="BJ207" s="233"/>
      <c r="BK207" s="421"/>
      <c r="BL207" s="422"/>
      <c r="BM207" s="422"/>
      <c r="BN207" s="423"/>
      <c r="BO207" s="422"/>
      <c r="BP207" s="422"/>
      <c r="BQ207" s="423"/>
      <c r="BR207" s="422"/>
      <c r="BS207" s="231"/>
      <c r="BT207" s="229"/>
      <c r="BU207" s="229"/>
      <c r="BV207" s="230"/>
      <c r="BW207" s="229"/>
      <c r="BX207" s="229"/>
      <c r="BY207" s="230"/>
      <c r="BZ207" s="229"/>
      <c r="CA207" s="237"/>
      <c r="CB207" s="231"/>
      <c r="CC207" s="231"/>
      <c r="CD207" s="231"/>
      <c r="CE207" s="231"/>
      <c r="CF207" s="231"/>
      <c r="CG207" s="231"/>
      <c r="CH207" s="231"/>
      <c r="CI207" s="435"/>
      <c r="CJ207" s="233"/>
      <c r="CK207" s="233"/>
      <c r="CL207" s="233"/>
      <c r="CM207" s="233"/>
      <c r="CN207" s="233"/>
      <c r="CO207" s="233"/>
      <c r="CP207" s="233"/>
      <c r="CQ207" s="233"/>
      <c r="CR207" s="233"/>
      <c r="CS207" s="233"/>
      <c r="CT207" s="233"/>
      <c r="CU207" s="233"/>
      <c r="CV207" s="233"/>
      <c r="CW207" s="233"/>
      <c r="CX207" s="233"/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  <c r="DW207" s="233"/>
    </row>
    <row r="208" spans="1:127" ht="13.5" customHeight="1">
      <c r="A208" s="416"/>
      <c r="B208" s="416"/>
      <c r="C208" s="416"/>
      <c r="D208" s="416"/>
      <c r="E208" s="416"/>
      <c r="F208" s="416"/>
      <c r="G208" s="416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  <c r="AA208" s="416"/>
      <c r="AB208" s="416"/>
      <c r="AC208" s="416"/>
      <c r="AD208" s="416"/>
      <c r="AE208" s="416"/>
      <c r="AF208" s="416"/>
      <c r="AG208" s="416"/>
      <c r="AQ208" s="201"/>
      <c r="BB208" s="233"/>
      <c r="BC208" s="231"/>
      <c r="BD208" s="233"/>
      <c r="BE208" s="233"/>
      <c r="BF208" s="232"/>
      <c r="BG208" s="233"/>
      <c r="BH208" s="233"/>
      <c r="BI208" s="232"/>
      <c r="BJ208" s="233"/>
      <c r="BK208" s="421"/>
      <c r="BL208" s="422"/>
      <c r="BM208" s="422"/>
      <c r="BN208" s="423"/>
      <c r="BO208" s="422"/>
      <c r="BP208" s="422"/>
      <c r="BQ208" s="423"/>
      <c r="BR208" s="422"/>
      <c r="BS208" s="249"/>
      <c r="BT208" s="250"/>
      <c r="BU208" s="250"/>
      <c r="BV208" s="243"/>
      <c r="BW208" s="244"/>
      <c r="BX208" s="244"/>
      <c r="BY208" s="245"/>
      <c r="BZ208" s="246"/>
      <c r="CA208" s="226"/>
      <c r="CB208" s="224"/>
      <c r="CC208" s="224"/>
      <c r="CD208" s="224"/>
      <c r="CE208" s="224"/>
      <c r="CF208" s="224"/>
      <c r="CG208" s="224"/>
      <c r="CH208" s="224"/>
      <c r="CI208" s="439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</row>
    <row r="209" spans="1:127" ht="13.5" customHeight="1">
      <c r="A209" s="416"/>
      <c r="B209" s="416"/>
      <c r="C209" s="416"/>
      <c r="D209" s="416"/>
      <c r="E209" s="416"/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  <c r="AA209" s="416"/>
      <c r="AB209" s="416"/>
      <c r="AC209" s="416"/>
      <c r="AD209" s="416"/>
      <c r="AE209" s="416"/>
      <c r="AF209" s="416"/>
      <c r="AG209" s="416"/>
      <c r="AQ209" s="201"/>
      <c r="BB209" s="233"/>
      <c r="BC209" s="231"/>
      <c r="BD209" s="228"/>
      <c r="BE209" s="228"/>
      <c r="BF209" s="228"/>
      <c r="BG209" s="228"/>
      <c r="BH209" s="228"/>
      <c r="BI209" s="228"/>
      <c r="BJ209" s="233"/>
      <c r="BK209" s="421"/>
      <c r="BL209" s="422"/>
      <c r="BM209" s="422"/>
      <c r="BN209" s="423"/>
      <c r="BO209" s="422"/>
      <c r="BP209" s="422"/>
      <c r="BQ209" s="423"/>
      <c r="BR209" s="422"/>
      <c r="BS209" s="231"/>
      <c r="BT209" s="231"/>
      <c r="BU209" s="231"/>
      <c r="BV209" s="268"/>
      <c r="BW209" s="231"/>
      <c r="BX209" s="231"/>
      <c r="BY209" s="268"/>
      <c r="BZ209" s="231"/>
      <c r="CA209" s="231"/>
      <c r="CB209" s="229"/>
      <c r="CC209" s="229"/>
      <c r="CD209" s="229"/>
      <c r="CE209" s="229"/>
      <c r="CF209" s="229"/>
      <c r="CG209" s="229"/>
      <c r="CH209" s="229"/>
      <c r="CI209" s="435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</row>
    <row r="210" spans="1:127" ht="13.5" customHeight="1">
      <c r="A210" s="416"/>
      <c r="B210" s="416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  <c r="AA210" s="416"/>
      <c r="AB210" s="416"/>
      <c r="AC210" s="416"/>
      <c r="AD210" s="416"/>
      <c r="AE210" s="416"/>
      <c r="AF210" s="416"/>
      <c r="AG210" s="416"/>
      <c r="AQ210" s="201"/>
      <c r="BB210" s="233"/>
      <c r="BC210" s="231"/>
      <c r="BD210" s="233"/>
      <c r="BE210" s="233"/>
      <c r="BF210" s="232"/>
      <c r="BG210" s="233"/>
      <c r="BH210" s="233"/>
      <c r="BI210" s="232"/>
      <c r="BJ210" s="233"/>
      <c r="BK210" s="421"/>
      <c r="BL210" s="422"/>
      <c r="BM210" s="422"/>
      <c r="BN210" s="423"/>
      <c r="BO210" s="422"/>
      <c r="BP210" s="422"/>
      <c r="BQ210" s="423"/>
      <c r="BR210" s="228"/>
      <c r="BS210" s="226"/>
      <c r="BT210" s="224"/>
      <c r="BU210" s="224"/>
      <c r="BV210" s="225"/>
      <c r="BW210" s="224"/>
      <c r="BX210" s="224"/>
      <c r="BY210" s="225"/>
      <c r="BZ210" s="224"/>
      <c r="CA210" s="237"/>
      <c r="CB210" s="229"/>
      <c r="CC210" s="229"/>
      <c r="CD210" s="229"/>
      <c r="CE210" s="229"/>
      <c r="CF210" s="229"/>
      <c r="CG210" s="229"/>
      <c r="CH210" s="229"/>
      <c r="CI210" s="435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  <c r="DE210" s="233"/>
      <c r="DF210" s="233"/>
      <c r="DG210" s="233"/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</row>
    <row r="211" spans="1:127" ht="13.5" customHeight="1">
      <c r="A211" s="416"/>
      <c r="B211" s="416"/>
      <c r="C211" s="416"/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  <c r="T211" s="416"/>
      <c r="U211" s="416"/>
      <c r="V211" s="416"/>
      <c r="W211" s="416"/>
      <c r="X211" s="416"/>
      <c r="Y211" s="416"/>
      <c r="Z211" s="416"/>
      <c r="AA211" s="416"/>
      <c r="AB211" s="416"/>
      <c r="AC211" s="416"/>
      <c r="AD211" s="416"/>
      <c r="AE211" s="416"/>
      <c r="AF211" s="416"/>
      <c r="AG211" s="416"/>
      <c r="AQ211" s="201"/>
      <c r="BB211" s="233"/>
      <c r="BC211" s="231"/>
      <c r="BD211" s="233"/>
      <c r="BE211" s="233"/>
      <c r="BF211" s="232"/>
      <c r="BG211" s="233"/>
      <c r="BH211" s="233"/>
      <c r="BI211" s="232"/>
      <c r="BJ211" s="233"/>
      <c r="BK211" s="421"/>
      <c r="BL211" s="422"/>
      <c r="BM211" s="422"/>
      <c r="BN211" s="423"/>
      <c r="BO211" s="422"/>
      <c r="BP211" s="422"/>
      <c r="BQ211" s="423"/>
      <c r="BR211" s="422"/>
      <c r="BS211" s="231"/>
      <c r="BT211" s="229"/>
      <c r="BU211" s="229"/>
      <c r="BV211" s="230"/>
      <c r="BW211" s="229"/>
      <c r="BX211" s="229"/>
      <c r="BY211" s="230"/>
      <c r="BZ211" s="229"/>
      <c r="CA211" s="237"/>
      <c r="CB211" s="231"/>
      <c r="CC211" s="231"/>
      <c r="CD211" s="231"/>
      <c r="CE211" s="231"/>
      <c r="CF211" s="231"/>
      <c r="CG211" s="231"/>
      <c r="CH211" s="231"/>
      <c r="CI211" s="435"/>
      <c r="CJ211" s="233"/>
      <c r="CK211" s="233"/>
      <c r="CL211" s="233"/>
      <c r="CM211" s="233"/>
      <c r="CN211" s="233"/>
      <c r="CO211" s="233"/>
      <c r="CP211" s="233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  <c r="DE211" s="233"/>
      <c r="DF211" s="233"/>
      <c r="DG211" s="233"/>
      <c r="DH211" s="233"/>
      <c r="DI211" s="233"/>
      <c r="DJ211" s="233"/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</row>
    <row r="212" spans="1:127" ht="13.5" customHeight="1">
      <c r="A212" s="416"/>
      <c r="B212" s="416"/>
      <c r="C212" s="416"/>
      <c r="D212" s="416"/>
      <c r="E212" s="416"/>
      <c r="F212" s="416"/>
      <c r="G212" s="416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  <c r="AA212" s="416"/>
      <c r="AB212" s="416"/>
      <c r="AC212" s="416"/>
      <c r="AD212" s="416"/>
      <c r="AE212" s="416"/>
      <c r="AF212" s="416"/>
      <c r="AG212" s="416"/>
      <c r="AQ212" s="201"/>
      <c r="AR212" s="370"/>
      <c r="AS212" s="370"/>
      <c r="AT212" s="200"/>
      <c r="AU212" s="403"/>
      <c r="AV212" s="366"/>
      <c r="AW212" s="366"/>
      <c r="AX212" s="236"/>
      <c r="AY212" s="366"/>
      <c r="AZ212" s="366"/>
      <c r="BA212" s="236"/>
      <c r="BB212" s="231"/>
      <c r="BC212" s="233"/>
      <c r="BD212" s="233"/>
      <c r="BE212" s="233"/>
      <c r="BF212" s="232"/>
      <c r="BG212" s="233"/>
      <c r="BH212" s="233"/>
      <c r="BI212" s="232"/>
      <c r="BJ212" s="233"/>
      <c r="BK212" s="421"/>
      <c r="BL212" s="422"/>
      <c r="BM212" s="422"/>
      <c r="BN212" s="423"/>
      <c r="BO212" s="422"/>
      <c r="BP212" s="422"/>
      <c r="BQ212" s="423"/>
      <c r="BR212" s="422"/>
      <c r="BS212" s="237"/>
      <c r="BT212" s="238"/>
      <c r="BU212" s="238"/>
      <c r="BV212" s="239"/>
      <c r="BW212" s="238"/>
      <c r="BX212" s="238"/>
      <c r="BY212" s="239"/>
      <c r="BZ212" s="231"/>
      <c r="CA212" s="226"/>
      <c r="CB212" s="224"/>
      <c r="CC212" s="224"/>
      <c r="CD212" s="224"/>
      <c r="CE212" s="224"/>
      <c r="CF212" s="224"/>
      <c r="CG212" s="224"/>
      <c r="CH212" s="224"/>
      <c r="CI212" s="439"/>
      <c r="CJ212" s="233"/>
      <c r="CK212" s="233"/>
      <c r="CL212" s="233"/>
      <c r="CM212" s="233"/>
      <c r="CN212" s="233"/>
      <c r="CO212" s="233"/>
      <c r="CP212" s="233"/>
      <c r="CQ212" s="233"/>
      <c r="CR212" s="233"/>
      <c r="CS212" s="233"/>
      <c r="CT212" s="233"/>
      <c r="CU212" s="233"/>
      <c r="CV212" s="233"/>
      <c r="CW212" s="233"/>
      <c r="CX212" s="233"/>
      <c r="CY212" s="233"/>
      <c r="CZ212" s="233"/>
      <c r="DA212" s="233"/>
      <c r="DB212" s="233"/>
      <c r="DC212" s="233"/>
      <c r="DD212" s="233"/>
      <c r="DE212" s="233"/>
      <c r="DF212" s="233"/>
      <c r="DG212" s="233"/>
      <c r="DH212" s="233"/>
      <c r="DI212" s="233"/>
      <c r="DJ212" s="233"/>
      <c r="DK212" s="233"/>
      <c r="DL212" s="233"/>
      <c r="DM212" s="233"/>
      <c r="DN212" s="233"/>
      <c r="DO212" s="233"/>
      <c r="DP212" s="233"/>
      <c r="DQ212" s="233"/>
      <c r="DR212" s="233"/>
      <c r="DS212" s="233"/>
      <c r="DT212" s="233"/>
      <c r="DU212" s="233"/>
      <c r="DV212" s="233"/>
      <c r="DW212" s="233"/>
    </row>
    <row r="213" spans="1:127" ht="13.5" customHeight="1">
      <c r="A213" s="416"/>
      <c r="B213" s="416"/>
      <c r="C213" s="416"/>
      <c r="D213" s="416"/>
      <c r="E213" s="416"/>
      <c r="F213" s="416"/>
      <c r="G213" s="416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  <c r="AA213" s="416"/>
      <c r="AB213" s="416"/>
      <c r="AC213" s="416"/>
      <c r="AD213" s="416"/>
      <c r="AE213" s="416"/>
      <c r="AF213" s="416"/>
      <c r="AG213" s="416"/>
      <c r="AQ213" s="201"/>
      <c r="AR213" s="205"/>
      <c r="AS213" s="205"/>
      <c r="AT213" s="200"/>
      <c r="AU213" s="254"/>
      <c r="AV213" s="363"/>
      <c r="AW213" s="363"/>
      <c r="AX213" s="248"/>
      <c r="AY213" s="363"/>
      <c r="AZ213" s="363"/>
      <c r="BA213" s="248"/>
      <c r="BB213" s="233"/>
      <c r="BC213" s="233"/>
      <c r="BD213" s="233"/>
      <c r="BE213" s="233"/>
      <c r="BF213" s="232"/>
      <c r="BG213" s="233"/>
      <c r="BH213" s="233"/>
      <c r="BI213" s="232"/>
      <c r="BJ213" s="233"/>
      <c r="BK213" s="233"/>
      <c r="BL213" s="233"/>
      <c r="BM213" s="233"/>
      <c r="BN213" s="232"/>
      <c r="BO213" s="233"/>
      <c r="BP213" s="233"/>
      <c r="BQ213" s="232"/>
      <c r="BR213" s="233"/>
      <c r="BS213" s="237"/>
      <c r="BT213" s="437"/>
      <c r="BU213" s="437"/>
      <c r="BV213" s="429"/>
      <c r="BW213" s="437"/>
      <c r="BX213" s="437"/>
      <c r="BY213" s="429"/>
      <c r="BZ213" s="231"/>
      <c r="CA213" s="231"/>
      <c r="CB213" s="229"/>
      <c r="CC213" s="229"/>
      <c r="CD213" s="229"/>
      <c r="CE213" s="229"/>
      <c r="CF213" s="229"/>
      <c r="CG213" s="229"/>
      <c r="CH213" s="229"/>
      <c r="CI213" s="439"/>
      <c r="CJ213" s="233"/>
      <c r="CK213" s="233"/>
      <c r="CL213" s="233"/>
      <c r="CM213" s="233"/>
      <c r="CN213" s="233"/>
      <c r="CO213" s="233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  <c r="DE213" s="233"/>
      <c r="DF213" s="233"/>
      <c r="DG213" s="233"/>
      <c r="DH213" s="233"/>
      <c r="DI213" s="233"/>
      <c r="DJ213" s="233"/>
      <c r="DK213" s="233"/>
      <c r="DL213" s="233"/>
      <c r="DM213" s="233"/>
      <c r="DN213" s="233"/>
      <c r="DO213" s="233"/>
      <c r="DP213" s="233"/>
      <c r="DQ213" s="233"/>
      <c r="DR213" s="233"/>
      <c r="DS213" s="233"/>
      <c r="DT213" s="233"/>
      <c r="DU213" s="233"/>
      <c r="DV213" s="233"/>
      <c r="DW213" s="233"/>
    </row>
    <row r="214" spans="54:127" ht="13.5" customHeight="1">
      <c r="BB214" s="233"/>
      <c r="BC214" s="233"/>
      <c r="BD214" s="233"/>
      <c r="BE214" s="233"/>
      <c r="BF214" s="232"/>
      <c r="BG214" s="233"/>
      <c r="BH214" s="233"/>
      <c r="BI214" s="232"/>
      <c r="BJ214" s="233"/>
      <c r="BK214" s="233"/>
      <c r="BL214" s="233"/>
      <c r="BM214" s="233"/>
      <c r="BN214" s="232"/>
      <c r="BO214" s="233"/>
      <c r="BP214" s="233"/>
      <c r="BQ214" s="232"/>
      <c r="BR214" s="233"/>
      <c r="BS214" s="233"/>
      <c r="BT214" s="233"/>
      <c r="BU214" s="233"/>
      <c r="BV214" s="232"/>
      <c r="BW214" s="233"/>
      <c r="BX214" s="233"/>
      <c r="BY214" s="232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424"/>
      <c r="CJ214" s="233"/>
      <c r="CK214" s="233"/>
      <c r="CL214" s="233"/>
      <c r="CM214" s="233"/>
      <c r="CN214" s="233"/>
      <c r="CO214" s="233"/>
      <c r="CP214" s="233"/>
      <c r="CQ214" s="233"/>
      <c r="CR214" s="233"/>
      <c r="CS214" s="233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  <c r="DE214" s="233"/>
      <c r="DF214" s="233"/>
      <c r="DG214" s="233"/>
      <c r="DH214" s="233"/>
      <c r="DI214" s="233"/>
      <c r="DJ214" s="233"/>
      <c r="DK214" s="233"/>
      <c r="DL214" s="233"/>
      <c r="DM214" s="233"/>
      <c r="DN214" s="233"/>
      <c r="DO214" s="233"/>
      <c r="DP214" s="233"/>
      <c r="DQ214" s="233"/>
      <c r="DR214" s="233"/>
      <c r="DS214" s="233"/>
      <c r="DT214" s="233"/>
      <c r="DU214" s="233"/>
      <c r="DV214" s="233"/>
      <c r="DW214" s="233"/>
    </row>
    <row r="215" spans="54:127" ht="13.5" customHeight="1">
      <c r="BB215" s="233"/>
      <c r="BC215" s="233"/>
      <c r="BD215" s="233"/>
      <c r="BE215" s="233"/>
      <c r="BF215" s="232"/>
      <c r="BG215" s="233"/>
      <c r="BH215" s="233"/>
      <c r="BI215" s="232"/>
      <c r="BJ215" s="233"/>
      <c r="BK215" s="233"/>
      <c r="BL215" s="233"/>
      <c r="BM215" s="233"/>
      <c r="BN215" s="232"/>
      <c r="BO215" s="233"/>
      <c r="BP215" s="233"/>
      <c r="BQ215" s="232"/>
      <c r="BR215" s="233"/>
      <c r="BS215" s="233"/>
      <c r="BT215" s="233"/>
      <c r="BU215" s="233"/>
      <c r="BV215" s="232"/>
      <c r="BW215" s="233"/>
      <c r="BX215" s="233"/>
      <c r="BY215" s="232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424"/>
      <c r="CJ215" s="233"/>
      <c r="CK215" s="233"/>
      <c r="CL215" s="233"/>
      <c r="CM215" s="233"/>
      <c r="CN215" s="233"/>
      <c r="CO215" s="233"/>
      <c r="CP215" s="233"/>
      <c r="CQ215" s="233"/>
      <c r="CR215" s="233"/>
      <c r="CS215" s="233"/>
      <c r="CT215" s="233"/>
      <c r="CU215" s="233"/>
      <c r="CV215" s="233"/>
      <c r="CW215" s="233"/>
      <c r="CX215" s="233"/>
      <c r="CY215" s="233"/>
      <c r="CZ215" s="233"/>
      <c r="DA215" s="233"/>
      <c r="DB215" s="233"/>
      <c r="DC215" s="233"/>
      <c r="DD215" s="233"/>
      <c r="DE215" s="233"/>
      <c r="DF215" s="233"/>
      <c r="DG215" s="233"/>
      <c r="DH215" s="233"/>
      <c r="DI215" s="233"/>
      <c r="DJ215" s="233"/>
      <c r="DK215" s="233"/>
      <c r="DL215" s="233"/>
      <c r="DM215" s="233"/>
      <c r="DN215" s="233"/>
      <c r="DO215" s="233"/>
      <c r="DP215" s="233"/>
      <c r="DQ215" s="233"/>
      <c r="DR215" s="233"/>
      <c r="DS215" s="233"/>
      <c r="DT215" s="233"/>
      <c r="DU215" s="233"/>
      <c r="DV215" s="233"/>
      <c r="DW215" s="233"/>
    </row>
    <row r="216" spans="54:127" ht="13.5" customHeight="1">
      <c r="BB216" s="233"/>
      <c r="BC216" s="233"/>
      <c r="BD216" s="233"/>
      <c r="BE216" s="233"/>
      <c r="BF216" s="232"/>
      <c r="BG216" s="233"/>
      <c r="BH216" s="233"/>
      <c r="BI216" s="232"/>
      <c r="BJ216" s="233"/>
      <c r="BK216" s="233"/>
      <c r="BL216" s="233"/>
      <c r="BM216" s="233"/>
      <c r="BN216" s="232"/>
      <c r="BO216" s="233"/>
      <c r="BP216" s="233"/>
      <c r="BQ216" s="232"/>
      <c r="BR216" s="233"/>
      <c r="BS216" s="233"/>
      <c r="BT216" s="233"/>
      <c r="BU216" s="233"/>
      <c r="BV216" s="232"/>
      <c r="BW216" s="233"/>
      <c r="BX216" s="233"/>
      <c r="BY216" s="232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424"/>
      <c r="CJ216" s="233"/>
      <c r="CK216" s="233"/>
      <c r="CL216" s="233"/>
      <c r="CM216" s="233"/>
      <c r="CN216" s="233"/>
      <c r="CO216" s="233"/>
      <c r="CP216" s="233"/>
      <c r="CQ216" s="233"/>
      <c r="CR216" s="233"/>
      <c r="CS216" s="233"/>
      <c r="CT216" s="233"/>
      <c r="CU216" s="233"/>
      <c r="CV216" s="233"/>
      <c r="CW216" s="233"/>
      <c r="CX216" s="233"/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233"/>
      <c r="DK216" s="233"/>
      <c r="DL216" s="233"/>
      <c r="DM216" s="233"/>
      <c r="DN216" s="233"/>
      <c r="DO216" s="233"/>
      <c r="DP216" s="233"/>
      <c r="DQ216" s="233"/>
      <c r="DR216" s="233"/>
      <c r="DS216" s="233"/>
      <c r="DT216" s="233"/>
      <c r="DU216" s="233"/>
      <c r="DV216" s="233"/>
      <c r="DW216" s="233"/>
    </row>
    <row r="217" spans="54:127" ht="13.5" customHeight="1">
      <c r="BB217" s="233"/>
      <c r="BC217" s="233"/>
      <c r="BD217" s="233"/>
      <c r="BE217" s="233"/>
      <c r="BF217" s="232"/>
      <c r="BG217" s="233"/>
      <c r="BH217" s="233"/>
      <c r="BI217" s="232"/>
      <c r="BJ217" s="233"/>
      <c r="BK217" s="233"/>
      <c r="BL217" s="233"/>
      <c r="BM217" s="233"/>
      <c r="BN217" s="232"/>
      <c r="BO217" s="233"/>
      <c r="BP217" s="233"/>
      <c r="BQ217" s="232"/>
      <c r="BR217" s="233"/>
      <c r="BS217" s="233"/>
      <c r="BT217" s="233"/>
      <c r="BU217" s="233"/>
      <c r="BV217" s="232"/>
      <c r="BW217" s="233"/>
      <c r="BX217" s="233"/>
      <c r="BY217" s="232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424"/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233"/>
      <c r="DK217" s="233"/>
      <c r="DL217" s="233"/>
      <c r="DM217" s="233"/>
      <c r="DN217" s="233"/>
      <c r="DO217" s="233"/>
      <c r="DP217" s="233"/>
      <c r="DQ217" s="233"/>
      <c r="DR217" s="233"/>
      <c r="DS217" s="233"/>
      <c r="DT217" s="233"/>
      <c r="DU217" s="233"/>
      <c r="DV217" s="233"/>
      <c r="DW217" s="233"/>
    </row>
    <row r="218" spans="54:127" ht="13.5" customHeight="1">
      <c r="BB218" s="233"/>
      <c r="BC218" s="233"/>
      <c r="BD218" s="233"/>
      <c r="BE218" s="233"/>
      <c r="BF218" s="232"/>
      <c r="BG218" s="233"/>
      <c r="BH218" s="233"/>
      <c r="BI218" s="232"/>
      <c r="BJ218" s="233"/>
      <c r="BK218" s="233"/>
      <c r="BL218" s="233"/>
      <c r="BM218" s="233"/>
      <c r="BN218" s="232"/>
      <c r="BO218" s="233"/>
      <c r="BP218" s="233"/>
      <c r="BQ218" s="232"/>
      <c r="BR218" s="233"/>
      <c r="BS218" s="233"/>
      <c r="BT218" s="233"/>
      <c r="BU218" s="233"/>
      <c r="BV218" s="232"/>
      <c r="BW218" s="233"/>
      <c r="BX218" s="233"/>
      <c r="BY218" s="232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424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233"/>
      <c r="DK218" s="233"/>
      <c r="DL218" s="233"/>
      <c r="DM218" s="233"/>
      <c r="DN218" s="233"/>
      <c r="DO218" s="233"/>
      <c r="DP218" s="233"/>
      <c r="DQ218" s="233"/>
      <c r="DR218" s="233"/>
      <c r="DS218" s="233"/>
      <c r="DT218" s="233"/>
      <c r="DU218" s="233"/>
      <c r="DV218" s="233"/>
      <c r="DW218" s="233"/>
    </row>
    <row r="219" spans="54:127" ht="13.5" customHeight="1">
      <c r="BB219" s="233"/>
      <c r="BC219" s="233"/>
      <c r="BD219" s="233"/>
      <c r="BE219" s="233"/>
      <c r="BF219" s="232"/>
      <c r="BG219" s="233"/>
      <c r="BH219" s="233"/>
      <c r="BI219" s="232"/>
      <c r="BJ219" s="233"/>
      <c r="BK219" s="233"/>
      <c r="BL219" s="233"/>
      <c r="BM219" s="233"/>
      <c r="BN219" s="232"/>
      <c r="BO219" s="233"/>
      <c r="BP219" s="233"/>
      <c r="BQ219" s="232"/>
      <c r="BR219" s="233"/>
      <c r="BS219" s="233"/>
      <c r="BT219" s="233"/>
      <c r="BU219" s="233"/>
      <c r="BV219" s="232"/>
      <c r="BW219" s="233"/>
      <c r="BX219" s="233"/>
      <c r="BY219" s="232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424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</row>
    <row r="220" spans="54:127" ht="13.5" customHeight="1">
      <c r="BB220" s="233"/>
      <c r="BC220" s="233"/>
      <c r="BD220" s="233"/>
      <c r="BE220" s="233"/>
      <c r="BF220" s="232"/>
      <c r="BG220" s="233"/>
      <c r="BH220" s="233"/>
      <c r="BI220" s="232"/>
      <c r="BJ220" s="233"/>
      <c r="BK220" s="233"/>
      <c r="BL220" s="233"/>
      <c r="BM220" s="233"/>
      <c r="BN220" s="232"/>
      <c r="BO220" s="233"/>
      <c r="BP220" s="233"/>
      <c r="BQ220" s="232"/>
      <c r="BR220" s="233"/>
      <c r="BS220" s="233"/>
      <c r="BT220" s="233"/>
      <c r="BU220" s="233"/>
      <c r="BV220" s="232"/>
      <c r="BW220" s="233"/>
      <c r="BX220" s="233"/>
      <c r="BY220" s="232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424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233"/>
      <c r="CY220" s="233"/>
      <c r="CZ220" s="233"/>
      <c r="DA220" s="233"/>
      <c r="DB220" s="233"/>
      <c r="DC220" s="233"/>
      <c r="DD220" s="233"/>
      <c r="DE220" s="233"/>
      <c r="DF220" s="233"/>
      <c r="DG220" s="233"/>
      <c r="DH220" s="233"/>
      <c r="DI220" s="233"/>
      <c r="DJ220" s="233"/>
      <c r="DK220" s="233"/>
      <c r="DL220" s="233"/>
      <c r="DM220" s="233"/>
      <c r="DN220" s="233"/>
      <c r="DO220" s="233"/>
      <c r="DP220" s="233"/>
      <c r="DQ220" s="233"/>
      <c r="DR220" s="233"/>
      <c r="DS220" s="233"/>
      <c r="DT220" s="233"/>
      <c r="DU220" s="233"/>
      <c r="DV220" s="233"/>
      <c r="DW220" s="233"/>
    </row>
    <row r="221" spans="54:127" ht="13.5" customHeight="1">
      <c r="BB221" s="233"/>
      <c r="BC221" s="233"/>
      <c r="BD221" s="233"/>
      <c r="BE221" s="233"/>
      <c r="BF221" s="232"/>
      <c r="BG221" s="233"/>
      <c r="BH221" s="233"/>
      <c r="BI221" s="232"/>
      <c r="BJ221" s="233"/>
      <c r="BK221" s="233"/>
      <c r="BL221" s="233"/>
      <c r="BM221" s="233"/>
      <c r="BN221" s="232"/>
      <c r="BO221" s="233"/>
      <c r="BP221" s="233"/>
      <c r="BQ221" s="232"/>
      <c r="BR221" s="233"/>
      <c r="BS221" s="233"/>
      <c r="BT221" s="233"/>
      <c r="BU221" s="233"/>
      <c r="BV221" s="232"/>
      <c r="BW221" s="233"/>
      <c r="BX221" s="233"/>
      <c r="BY221" s="232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424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</row>
    <row r="222" spans="54:127" ht="13.5" customHeight="1">
      <c r="BB222" s="233"/>
      <c r="BC222" s="233"/>
      <c r="BD222" s="233"/>
      <c r="BE222" s="233"/>
      <c r="BF222" s="232"/>
      <c r="BG222" s="233"/>
      <c r="BH222" s="233"/>
      <c r="BI222" s="232"/>
      <c r="BJ222" s="233"/>
      <c r="BK222" s="233"/>
      <c r="BL222" s="233"/>
      <c r="BM222" s="233"/>
      <c r="BN222" s="232"/>
      <c r="BO222" s="233"/>
      <c r="BP222" s="233"/>
      <c r="BQ222" s="232"/>
      <c r="BR222" s="233"/>
      <c r="BS222" s="233"/>
      <c r="BT222" s="233"/>
      <c r="BU222" s="233"/>
      <c r="BV222" s="232"/>
      <c r="BW222" s="233"/>
      <c r="BX222" s="233"/>
      <c r="BY222" s="232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424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</row>
    <row r="223" spans="54:127" ht="13.5" customHeight="1">
      <c r="BB223" s="233"/>
      <c r="BC223" s="233"/>
      <c r="BD223" s="233"/>
      <c r="BE223" s="233"/>
      <c r="BF223" s="232"/>
      <c r="BG223" s="233"/>
      <c r="BH223" s="233"/>
      <c r="BI223" s="232"/>
      <c r="BJ223" s="233"/>
      <c r="BK223" s="233"/>
      <c r="BL223" s="233"/>
      <c r="BM223" s="233"/>
      <c r="BN223" s="232"/>
      <c r="BO223" s="233"/>
      <c r="BP223" s="233"/>
      <c r="BQ223" s="232"/>
      <c r="BR223" s="233"/>
      <c r="BS223" s="233"/>
      <c r="BT223" s="233"/>
      <c r="BU223" s="233"/>
      <c r="BV223" s="232"/>
      <c r="BW223" s="233"/>
      <c r="BX223" s="233"/>
      <c r="BY223" s="232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424"/>
      <c r="CJ223" s="233"/>
      <c r="CK223" s="233"/>
      <c r="CL223" s="233"/>
      <c r="CM223" s="233"/>
      <c r="CN223" s="233"/>
      <c r="CO223" s="233"/>
      <c r="CP223" s="233"/>
      <c r="CQ223" s="233"/>
      <c r="CR223" s="233"/>
      <c r="CS223" s="233"/>
      <c r="CT223" s="233"/>
      <c r="CU223" s="233"/>
      <c r="CV223" s="233"/>
      <c r="CW223" s="233"/>
      <c r="CX223" s="233"/>
      <c r="CY223" s="233"/>
      <c r="CZ223" s="233"/>
      <c r="DA223" s="233"/>
      <c r="DB223" s="233"/>
      <c r="DC223" s="233"/>
      <c r="DD223" s="233"/>
      <c r="DE223" s="233"/>
      <c r="DF223" s="233"/>
      <c r="DG223" s="233"/>
      <c r="DH223" s="233"/>
      <c r="DI223" s="233"/>
      <c r="DJ223" s="233"/>
      <c r="DK223" s="233"/>
      <c r="DL223" s="233"/>
      <c r="DM223" s="233"/>
      <c r="DN223" s="233"/>
      <c r="DO223" s="233"/>
      <c r="DP223" s="233"/>
      <c r="DQ223" s="233"/>
      <c r="DR223" s="233"/>
      <c r="DS223" s="233"/>
      <c r="DT223" s="233"/>
      <c r="DU223" s="233"/>
      <c r="DV223" s="233"/>
      <c r="DW223" s="233"/>
    </row>
    <row r="224" spans="54:127" ht="13.5" customHeight="1">
      <c r="BB224" s="233"/>
      <c r="BC224" s="233"/>
      <c r="BD224" s="233"/>
      <c r="BE224" s="233"/>
      <c r="BF224" s="232"/>
      <c r="BG224" s="233"/>
      <c r="BH224" s="233"/>
      <c r="BI224" s="232"/>
      <c r="BJ224" s="233"/>
      <c r="BK224" s="233"/>
      <c r="BL224" s="233"/>
      <c r="BM224" s="233"/>
      <c r="BN224" s="232"/>
      <c r="BO224" s="233"/>
      <c r="BP224" s="233"/>
      <c r="BQ224" s="232"/>
      <c r="BR224" s="233"/>
      <c r="BS224" s="233"/>
      <c r="BT224" s="233"/>
      <c r="BU224" s="233"/>
      <c r="BV224" s="232"/>
      <c r="BW224" s="233"/>
      <c r="BX224" s="233"/>
      <c r="BY224" s="232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424"/>
      <c r="CJ224" s="233"/>
      <c r="CK224" s="233"/>
      <c r="CL224" s="233"/>
      <c r="CM224" s="233"/>
      <c r="CN224" s="233"/>
      <c r="CO224" s="233"/>
      <c r="CP224" s="233"/>
      <c r="CQ224" s="233"/>
      <c r="CR224" s="233"/>
      <c r="CS224" s="233"/>
      <c r="CT224" s="233"/>
      <c r="CU224" s="233"/>
      <c r="CV224" s="233"/>
      <c r="CW224" s="233"/>
      <c r="CX224" s="233"/>
      <c r="CY224" s="233"/>
      <c r="CZ224" s="233"/>
      <c r="DA224" s="233"/>
      <c r="DB224" s="233"/>
      <c r="DC224" s="233"/>
      <c r="DD224" s="233"/>
      <c r="DE224" s="233"/>
      <c r="DF224" s="233"/>
      <c r="DG224" s="233"/>
      <c r="DH224" s="233"/>
      <c r="DI224" s="233"/>
      <c r="DJ224" s="233"/>
      <c r="DK224" s="233"/>
      <c r="DL224" s="233"/>
      <c r="DM224" s="233"/>
      <c r="DN224" s="233"/>
      <c r="DO224" s="233"/>
      <c r="DP224" s="233"/>
      <c r="DQ224" s="233"/>
      <c r="DR224" s="233"/>
      <c r="DS224" s="233"/>
      <c r="DT224" s="233"/>
      <c r="DU224" s="233"/>
      <c r="DV224" s="233"/>
      <c r="DW224" s="233"/>
    </row>
    <row r="225" spans="54:127" ht="13.5" customHeight="1">
      <c r="BB225" s="233"/>
      <c r="BC225" s="233"/>
      <c r="BD225" s="233"/>
      <c r="BE225" s="233"/>
      <c r="BF225" s="232"/>
      <c r="BG225" s="233"/>
      <c r="BH225" s="233"/>
      <c r="BI225" s="232"/>
      <c r="BJ225" s="233"/>
      <c r="BK225" s="233"/>
      <c r="BL225" s="233"/>
      <c r="BM225" s="233"/>
      <c r="BN225" s="232"/>
      <c r="BO225" s="233"/>
      <c r="BP225" s="233"/>
      <c r="BQ225" s="232"/>
      <c r="BR225" s="233"/>
      <c r="BS225" s="233"/>
      <c r="BT225" s="233"/>
      <c r="BU225" s="233"/>
      <c r="BV225" s="232"/>
      <c r="BW225" s="233"/>
      <c r="BX225" s="233"/>
      <c r="BY225" s="232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424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</row>
    <row r="226" spans="54:127" ht="13.5" customHeight="1">
      <c r="BB226" s="233"/>
      <c r="BC226" s="233"/>
      <c r="BD226" s="233"/>
      <c r="BE226" s="233"/>
      <c r="BF226" s="232"/>
      <c r="BG226" s="233"/>
      <c r="BH226" s="233"/>
      <c r="BI226" s="232"/>
      <c r="BJ226" s="233"/>
      <c r="BK226" s="233"/>
      <c r="BL226" s="233"/>
      <c r="BM226" s="233"/>
      <c r="BN226" s="232"/>
      <c r="BO226" s="233"/>
      <c r="BP226" s="233"/>
      <c r="BQ226" s="232"/>
      <c r="BR226" s="233"/>
      <c r="BS226" s="233"/>
      <c r="BT226" s="233"/>
      <c r="BU226" s="233"/>
      <c r="BV226" s="232"/>
      <c r="BW226" s="233"/>
      <c r="BX226" s="233"/>
      <c r="BY226" s="232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424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</row>
    <row r="227" spans="54:127" ht="13.5" customHeight="1">
      <c r="BB227" s="233"/>
      <c r="BC227" s="233"/>
      <c r="BD227" s="233"/>
      <c r="BE227" s="233"/>
      <c r="BF227" s="232"/>
      <c r="BG227" s="233"/>
      <c r="BH227" s="233"/>
      <c r="BI227" s="232"/>
      <c r="BJ227" s="233"/>
      <c r="BK227" s="233"/>
      <c r="BL227" s="233"/>
      <c r="BM227" s="233"/>
      <c r="BN227" s="232"/>
      <c r="BO227" s="233"/>
      <c r="BP227" s="233"/>
      <c r="BQ227" s="232"/>
      <c r="BR227" s="233"/>
      <c r="BS227" s="233"/>
      <c r="BT227" s="233"/>
      <c r="BU227" s="233"/>
      <c r="BV227" s="232"/>
      <c r="BW227" s="233"/>
      <c r="BX227" s="233"/>
      <c r="BY227" s="232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424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</row>
    <row r="228" spans="54:127" ht="13.5" customHeight="1">
      <c r="BB228" s="233"/>
      <c r="BC228" s="233"/>
      <c r="BD228" s="233"/>
      <c r="BE228" s="233"/>
      <c r="BF228" s="232"/>
      <c r="BG228" s="233"/>
      <c r="BH228" s="233"/>
      <c r="BI228" s="232"/>
      <c r="BJ228" s="233"/>
      <c r="BK228" s="233"/>
      <c r="BL228" s="233"/>
      <c r="BM228" s="233"/>
      <c r="BN228" s="232"/>
      <c r="BO228" s="233"/>
      <c r="BP228" s="233"/>
      <c r="BQ228" s="232"/>
      <c r="BR228" s="233"/>
      <c r="BS228" s="233"/>
      <c r="BT228" s="233"/>
      <c r="BU228" s="233"/>
      <c r="BV228" s="232"/>
      <c r="BW228" s="233"/>
      <c r="BX228" s="233"/>
      <c r="BY228" s="232"/>
      <c r="BZ228" s="233"/>
      <c r="CA228" s="233"/>
      <c r="CB228" s="233"/>
      <c r="CC228" s="233"/>
      <c r="CD228" s="233"/>
      <c r="CE228" s="233"/>
      <c r="CF228" s="233"/>
      <c r="CG228" s="233"/>
      <c r="CH228" s="233"/>
      <c r="CI228" s="424"/>
      <c r="CJ228" s="233"/>
      <c r="CK228" s="233"/>
      <c r="CL228" s="233"/>
      <c r="CM228" s="233"/>
      <c r="CN228" s="233"/>
      <c r="CO228" s="233"/>
      <c r="CP228" s="233"/>
      <c r="CQ228" s="233"/>
      <c r="CR228" s="233"/>
      <c r="CS228" s="233"/>
      <c r="CT228" s="233"/>
      <c r="CU228" s="233"/>
      <c r="CV228" s="233"/>
      <c r="CW228" s="233"/>
      <c r="CX228" s="233"/>
      <c r="CY228" s="233"/>
      <c r="CZ228" s="233"/>
      <c r="DA228" s="233"/>
      <c r="DB228" s="233"/>
      <c r="DC228" s="233"/>
      <c r="DD228" s="233"/>
      <c r="DE228" s="233"/>
      <c r="DF228" s="233"/>
      <c r="DG228" s="233"/>
      <c r="DH228" s="233"/>
      <c r="DI228" s="233"/>
      <c r="DJ228" s="233"/>
      <c r="DK228" s="233"/>
      <c r="DL228" s="233"/>
      <c r="DM228" s="233"/>
      <c r="DN228" s="233"/>
      <c r="DO228" s="233"/>
      <c r="DP228" s="233"/>
      <c r="DQ228" s="233"/>
      <c r="DR228" s="233"/>
      <c r="DS228" s="233"/>
      <c r="DT228" s="233"/>
      <c r="DU228" s="233"/>
      <c r="DV228" s="233"/>
      <c r="DW228" s="233"/>
    </row>
    <row r="229" spans="54:127" ht="13.5" customHeight="1">
      <c r="BB229" s="233"/>
      <c r="BC229" s="233"/>
      <c r="BD229" s="233"/>
      <c r="BE229" s="233"/>
      <c r="BF229" s="232"/>
      <c r="BG229" s="233"/>
      <c r="BH229" s="233"/>
      <c r="BI229" s="232"/>
      <c r="BJ229" s="233"/>
      <c r="BK229" s="233"/>
      <c r="BL229" s="233"/>
      <c r="BM229" s="233"/>
      <c r="BN229" s="232"/>
      <c r="BO229" s="233"/>
      <c r="BP229" s="233"/>
      <c r="BQ229" s="232"/>
      <c r="BR229" s="233"/>
      <c r="BS229" s="233"/>
      <c r="BT229" s="233"/>
      <c r="BU229" s="233"/>
      <c r="BV229" s="232"/>
      <c r="BW229" s="233"/>
      <c r="BX229" s="233"/>
      <c r="BY229" s="232"/>
      <c r="BZ229" s="233"/>
      <c r="CA229" s="233"/>
      <c r="CB229" s="233"/>
      <c r="CC229" s="233"/>
      <c r="CD229" s="233"/>
      <c r="CE229" s="233"/>
      <c r="CF229" s="233"/>
      <c r="CG229" s="233"/>
      <c r="CH229" s="233"/>
      <c r="CI229" s="424"/>
      <c r="CJ229" s="233"/>
      <c r="CK229" s="233"/>
      <c r="CL229" s="233"/>
      <c r="CM229" s="233"/>
      <c r="CN229" s="233"/>
      <c r="CO229" s="233"/>
      <c r="CP229" s="233"/>
      <c r="CQ229" s="233"/>
      <c r="CR229" s="233"/>
      <c r="CS229" s="233"/>
      <c r="CT229" s="233"/>
      <c r="CU229" s="233"/>
      <c r="CV229" s="233"/>
      <c r="CW229" s="233"/>
      <c r="CX229" s="233"/>
      <c r="CY229" s="233"/>
      <c r="CZ229" s="233"/>
      <c r="DA229" s="233"/>
      <c r="DB229" s="233"/>
      <c r="DC229" s="233"/>
      <c r="DD229" s="233"/>
      <c r="DE229" s="233"/>
      <c r="DF229" s="233"/>
      <c r="DG229" s="233"/>
      <c r="DH229" s="233"/>
      <c r="DI229" s="233"/>
      <c r="DJ229" s="233"/>
      <c r="DK229" s="233"/>
      <c r="DL229" s="233"/>
      <c r="DM229" s="233"/>
      <c r="DN229" s="233"/>
      <c r="DO229" s="233"/>
      <c r="DP229" s="233"/>
      <c r="DQ229" s="233"/>
      <c r="DR229" s="233"/>
      <c r="DS229" s="233"/>
      <c r="DT229" s="233"/>
      <c r="DU229" s="233"/>
      <c r="DV229" s="233"/>
      <c r="DW229" s="233"/>
    </row>
    <row r="230" spans="54:127" ht="13.5" customHeight="1">
      <c r="BB230" s="233"/>
      <c r="BC230" s="233"/>
      <c r="BD230" s="233"/>
      <c r="BE230" s="233"/>
      <c r="BF230" s="232"/>
      <c r="BG230" s="233"/>
      <c r="BH230" s="233"/>
      <c r="BI230" s="232"/>
      <c r="BJ230" s="233"/>
      <c r="BK230" s="233"/>
      <c r="BL230" s="233"/>
      <c r="BM230" s="233"/>
      <c r="BN230" s="232"/>
      <c r="BO230" s="233"/>
      <c r="BP230" s="233"/>
      <c r="BQ230" s="232"/>
      <c r="BR230" s="233"/>
      <c r="BS230" s="233"/>
      <c r="BT230" s="233"/>
      <c r="BU230" s="233"/>
      <c r="BV230" s="232"/>
      <c r="BW230" s="233"/>
      <c r="BX230" s="233"/>
      <c r="BY230" s="232"/>
      <c r="BZ230" s="233"/>
      <c r="CA230" s="233"/>
      <c r="CB230" s="233"/>
      <c r="CC230" s="233"/>
      <c r="CD230" s="233"/>
      <c r="CE230" s="233"/>
      <c r="CF230" s="233"/>
      <c r="CG230" s="233"/>
      <c r="CH230" s="233"/>
      <c r="CI230" s="424"/>
      <c r="CJ230" s="233"/>
      <c r="CK230" s="233"/>
      <c r="CL230" s="233"/>
      <c r="CM230" s="233"/>
      <c r="CN230" s="233"/>
      <c r="CO230" s="233"/>
      <c r="CP230" s="233"/>
      <c r="CQ230" s="233"/>
      <c r="CR230" s="233"/>
      <c r="CS230" s="233"/>
      <c r="CT230" s="233"/>
      <c r="CU230" s="233"/>
      <c r="CV230" s="233"/>
      <c r="CW230" s="233"/>
      <c r="CX230" s="233"/>
      <c r="CY230" s="233"/>
      <c r="CZ230" s="233"/>
      <c r="DA230" s="233"/>
      <c r="DB230" s="233"/>
      <c r="DC230" s="233"/>
      <c r="DD230" s="233"/>
      <c r="DE230" s="233"/>
      <c r="DF230" s="233"/>
      <c r="DG230" s="233"/>
      <c r="DH230" s="233"/>
      <c r="DI230" s="233"/>
      <c r="DJ230" s="233"/>
      <c r="DK230" s="233"/>
      <c r="DL230" s="233"/>
      <c r="DM230" s="233"/>
      <c r="DN230" s="233"/>
      <c r="DO230" s="233"/>
      <c r="DP230" s="233"/>
      <c r="DQ230" s="233"/>
      <c r="DR230" s="233"/>
      <c r="DS230" s="233"/>
      <c r="DT230" s="233"/>
      <c r="DU230" s="233"/>
      <c r="DV230" s="233"/>
      <c r="DW230" s="233"/>
    </row>
    <row r="231" spans="54:127" ht="13.5" customHeight="1">
      <c r="BB231" s="233"/>
      <c r="BC231" s="233"/>
      <c r="BD231" s="233"/>
      <c r="BE231" s="233"/>
      <c r="BF231" s="232"/>
      <c r="BG231" s="233"/>
      <c r="BH231" s="233"/>
      <c r="BI231" s="232"/>
      <c r="BJ231" s="233"/>
      <c r="BK231" s="233"/>
      <c r="BL231" s="233"/>
      <c r="BM231" s="233"/>
      <c r="BN231" s="232"/>
      <c r="BO231" s="233"/>
      <c r="BP231" s="233"/>
      <c r="BQ231" s="232"/>
      <c r="BR231" s="233"/>
      <c r="BS231" s="233"/>
      <c r="BT231" s="233"/>
      <c r="BU231" s="233"/>
      <c r="BV231" s="232"/>
      <c r="BW231" s="233"/>
      <c r="BX231" s="233"/>
      <c r="BY231" s="232"/>
      <c r="BZ231" s="233"/>
      <c r="CA231" s="233"/>
      <c r="CB231" s="233"/>
      <c r="CC231" s="233"/>
      <c r="CD231" s="233"/>
      <c r="CE231" s="233"/>
      <c r="CF231" s="233"/>
      <c r="CG231" s="233"/>
      <c r="CH231" s="233"/>
      <c r="CI231" s="424"/>
      <c r="CJ231" s="233"/>
      <c r="CK231" s="233"/>
      <c r="CL231" s="233"/>
      <c r="CM231" s="233"/>
      <c r="CN231" s="233"/>
      <c r="CO231" s="233"/>
      <c r="CP231" s="233"/>
      <c r="CQ231" s="233"/>
      <c r="CR231" s="233"/>
      <c r="CS231" s="233"/>
      <c r="CT231" s="233"/>
      <c r="CU231" s="233"/>
      <c r="CV231" s="233"/>
      <c r="CW231" s="233"/>
      <c r="CX231" s="233"/>
      <c r="CY231" s="233"/>
      <c r="CZ231" s="233"/>
      <c r="DA231" s="233"/>
      <c r="DB231" s="233"/>
      <c r="DC231" s="233"/>
      <c r="DD231" s="233"/>
      <c r="DE231" s="233"/>
      <c r="DF231" s="233"/>
      <c r="DG231" s="233"/>
      <c r="DH231" s="233"/>
      <c r="DI231" s="233"/>
      <c r="DJ231" s="233"/>
      <c r="DK231" s="233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</row>
    <row r="232" spans="54:127" ht="13.5" customHeight="1">
      <c r="BB232" s="233"/>
      <c r="BC232" s="233"/>
      <c r="BD232" s="233"/>
      <c r="BE232" s="233"/>
      <c r="BF232" s="232"/>
      <c r="BG232" s="233"/>
      <c r="BH232" s="233"/>
      <c r="BI232" s="232"/>
      <c r="BJ232" s="233"/>
      <c r="BK232" s="233"/>
      <c r="BL232" s="233"/>
      <c r="BM232" s="233"/>
      <c r="BN232" s="232"/>
      <c r="BO232" s="233"/>
      <c r="BP232" s="233"/>
      <c r="BQ232" s="232"/>
      <c r="BR232" s="233"/>
      <c r="BS232" s="233"/>
      <c r="BT232" s="233"/>
      <c r="BU232" s="233"/>
      <c r="BV232" s="232"/>
      <c r="BW232" s="233"/>
      <c r="BX232" s="233"/>
      <c r="BY232" s="232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424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  <c r="DE232" s="233"/>
      <c r="DF232" s="233"/>
      <c r="DG232" s="233"/>
      <c r="DH232" s="233"/>
      <c r="DI232" s="233"/>
      <c r="DJ232" s="233"/>
      <c r="DK232" s="233"/>
      <c r="DL232" s="233"/>
      <c r="DM232" s="233"/>
      <c r="DN232" s="233"/>
      <c r="DO232" s="233"/>
      <c r="DP232" s="233"/>
      <c r="DQ232" s="233"/>
      <c r="DR232" s="233"/>
      <c r="DS232" s="233"/>
      <c r="DT232" s="233"/>
      <c r="DU232" s="233"/>
      <c r="DV232" s="233"/>
      <c r="DW232" s="233"/>
    </row>
    <row r="233" spans="54:127" ht="13.5" customHeight="1">
      <c r="BB233" s="233"/>
      <c r="BC233" s="233"/>
      <c r="BD233" s="233"/>
      <c r="BE233" s="233"/>
      <c r="BF233" s="232"/>
      <c r="BG233" s="233"/>
      <c r="BH233" s="233"/>
      <c r="BI233" s="232"/>
      <c r="BJ233" s="233"/>
      <c r="BK233" s="233"/>
      <c r="BL233" s="233"/>
      <c r="BM233" s="233"/>
      <c r="BN233" s="232"/>
      <c r="BO233" s="233"/>
      <c r="BP233" s="233"/>
      <c r="BQ233" s="232"/>
      <c r="BR233" s="233"/>
      <c r="BS233" s="233"/>
      <c r="BT233" s="233"/>
      <c r="BU233" s="233"/>
      <c r="BV233" s="232"/>
      <c r="BW233" s="233"/>
      <c r="BX233" s="233"/>
      <c r="BY233" s="232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424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  <c r="DE233" s="233"/>
      <c r="DF233" s="233"/>
      <c r="DG233" s="233"/>
      <c r="DH233" s="233"/>
      <c r="DI233" s="233"/>
      <c r="DJ233" s="233"/>
      <c r="DK233" s="233"/>
      <c r="DL233" s="233"/>
      <c r="DM233" s="233"/>
      <c r="DN233" s="233"/>
      <c r="DO233" s="233"/>
      <c r="DP233" s="233"/>
      <c r="DQ233" s="233"/>
      <c r="DR233" s="233"/>
      <c r="DS233" s="233"/>
      <c r="DT233" s="233"/>
      <c r="DU233" s="233"/>
      <c r="DV233" s="233"/>
      <c r="DW233" s="233"/>
    </row>
    <row r="234" spans="54:127" ht="13.5" customHeight="1">
      <c r="BB234" s="233"/>
      <c r="BC234" s="233"/>
      <c r="BD234" s="233"/>
      <c r="BE234" s="233"/>
      <c r="BF234" s="232"/>
      <c r="BG234" s="233"/>
      <c r="BH234" s="233"/>
      <c r="BI234" s="232"/>
      <c r="BJ234" s="233"/>
      <c r="BK234" s="233"/>
      <c r="BL234" s="233"/>
      <c r="BM234" s="233"/>
      <c r="BN234" s="232"/>
      <c r="BO234" s="233"/>
      <c r="BP234" s="233"/>
      <c r="BQ234" s="232"/>
      <c r="BR234" s="233"/>
      <c r="BS234" s="233"/>
      <c r="BT234" s="233"/>
      <c r="BU234" s="233"/>
      <c r="BV234" s="232"/>
      <c r="BW234" s="233"/>
      <c r="BX234" s="233"/>
      <c r="BY234" s="232"/>
      <c r="BZ234" s="233"/>
      <c r="CA234" s="233"/>
      <c r="CB234" s="233"/>
      <c r="CC234" s="233"/>
      <c r="CD234" s="233"/>
      <c r="CE234" s="233"/>
      <c r="CF234" s="233"/>
      <c r="CG234" s="233"/>
      <c r="CH234" s="233"/>
      <c r="CI234" s="424"/>
      <c r="CJ234" s="233"/>
      <c r="CK234" s="233"/>
      <c r="CL234" s="233"/>
      <c r="CM234" s="233"/>
      <c r="CN234" s="233"/>
      <c r="CO234" s="233"/>
      <c r="CP234" s="233"/>
      <c r="CQ234" s="233"/>
      <c r="CR234" s="233"/>
      <c r="CS234" s="233"/>
      <c r="CT234" s="233"/>
      <c r="CU234" s="233"/>
      <c r="CV234" s="233"/>
      <c r="CW234" s="233"/>
      <c r="CX234" s="233"/>
      <c r="CY234" s="233"/>
      <c r="CZ234" s="233"/>
      <c r="DA234" s="233"/>
      <c r="DB234" s="233"/>
      <c r="DC234" s="233"/>
      <c r="DD234" s="233"/>
      <c r="DE234" s="233"/>
      <c r="DF234" s="233"/>
      <c r="DG234" s="233"/>
      <c r="DH234" s="233"/>
      <c r="DI234" s="233"/>
      <c r="DJ234" s="233"/>
      <c r="DK234" s="233"/>
      <c r="DL234" s="233"/>
      <c r="DM234" s="233"/>
      <c r="DN234" s="233"/>
      <c r="DO234" s="233"/>
      <c r="DP234" s="233"/>
      <c r="DQ234" s="233"/>
      <c r="DR234" s="233"/>
      <c r="DS234" s="233"/>
      <c r="DT234" s="233"/>
      <c r="DU234" s="233"/>
      <c r="DV234" s="233"/>
      <c r="DW234" s="233"/>
    </row>
    <row r="235" spans="54:127" ht="13.5" customHeight="1">
      <c r="BB235" s="233"/>
      <c r="BC235" s="233"/>
      <c r="BD235" s="233"/>
      <c r="BE235" s="233"/>
      <c r="BF235" s="232"/>
      <c r="BG235" s="233"/>
      <c r="BH235" s="233"/>
      <c r="BI235" s="232"/>
      <c r="BJ235" s="233"/>
      <c r="BK235" s="233"/>
      <c r="BL235" s="233"/>
      <c r="BM235" s="233"/>
      <c r="BN235" s="232"/>
      <c r="BO235" s="233"/>
      <c r="BP235" s="233"/>
      <c r="BQ235" s="232"/>
      <c r="BR235" s="233"/>
      <c r="BS235" s="233"/>
      <c r="BT235" s="233"/>
      <c r="BU235" s="233"/>
      <c r="BV235" s="232"/>
      <c r="BW235" s="233"/>
      <c r="BX235" s="233"/>
      <c r="BY235" s="232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424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233"/>
      <c r="CY235" s="233"/>
      <c r="CZ235" s="233"/>
      <c r="DA235" s="233"/>
      <c r="DB235" s="233"/>
      <c r="DC235" s="233"/>
      <c r="DD235" s="233"/>
      <c r="DE235" s="233"/>
      <c r="DF235" s="233"/>
      <c r="DG235" s="233"/>
      <c r="DH235" s="233"/>
      <c r="DI235" s="233"/>
      <c r="DJ235" s="233"/>
      <c r="DK235" s="233"/>
      <c r="DL235" s="233"/>
      <c r="DM235" s="233"/>
      <c r="DN235" s="233"/>
      <c r="DO235" s="233"/>
      <c r="DP235" s="233"/>
      <c r="DQ235" s="233"/>
      <c r="DR235" s="233"/>
      <c r="DS235" s="233"/>
      <c r="DT235" s="233"/>
      <c r="DU235" s="233"/>
      <c r="DV235" s="233"/>
      <c r="DW235" s="233"/>
    </row>
    <row r="236" spans="54:127" ht="13.5" customHeight="1">
      <c r="BB236" s="233"/>
      <c r="BC236" s="233"/>
      <c r="BD236" s="233"/>
      <c r="BE236" s="233"/>
      <c r="BF236" s="232"/>
      <c r="BG236" s="233"/>
      <c r="BH236" s="233"/>
      <c r="BI236" s="232"/>
      <c r="BJ236" s="233"/>
      <c r="BK236" s="233"/>
      <c r="BL236" s="233"/>
      <c r="BM236" s="233"/>
      <c r="BN236" s="232"/>
      <c r="BO236" s="233"/>
      <c r="BP236" s="233"/>
      <c r="BQ236" s="232"/>
      <c r="BR236" s="233"/>
      <c r="BS236" s="233"/>
      <c r="BT236" s="233"/>
      <c r="BU236" s="233"/>
      <c r="BV236" s="232"/>
      <c r="BW236" s="233"/>
      <c r="BX236" s="233"/>
      <c r="BY236" s="232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424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233"/>
      <c r="CY236" s="233"/>
      <c r="CZ236" s="233"/>
      <c r="DA236" s="233"/>
      <c r="DB236" s="233"/>
      <c r="DC236" s="233"/>
      <c r="DD236" s="233"/>
      <c r="DE236" s="233"/>
      <c r="DF236" s="233"/>
      <c r="DG236" s="233"/>
      <c r="DH236" s="233"/>
      <c r="DI236" s="233"/>
      <c r="DJ236" s="233"/>
      <c r="DK236" s="233"/>
      <c r="DL236" s="233"/>
      <c r="DM236" s="233"/>
      <c r="DN236" s="233"/>
      <c r="DO236" s="233"/>
      <c r="DP236" s="233"/>
      <c r="DQ236" s="233"/>
      <c r="DR236" s="233"/>
      <c r="DS236" s="233"/>
      <c r="DT236" s="233"/>
      <c r="DU236" s="233"/>
      <c r="DV236" s="233"/>
      <c r="DW236" s="233"/>
    </row>
    <row r="237" spans="54:127" ht="13.5" customHeight="1">
      <c r="BB237" s="233"/>
      <c r="BC237" s="233"/>
      <c r="BD237" s="233"/>
      <c r="BE237" s="233"/>
      <c r="BF237" s="232"/>
      <c r="BG237" s="233"/>
      <c r="BH237" s="233"/>
      <c r="BI237" s="232"/>
      <c r="BJ237" s="233"/>
      <c r="BK237" s="233"/>
      <c r="BL237" s="233"/>
      <c r="BM237" s="233"/>
      <c r="BN237" s="232"/>
      <c r="BO237" s="233"/>
      <c r="BP237" s="233"/>
      <c r="BQ237" s="232"/>
      <c r="BR237" s="233"/>
      <c r="BS237" s="233"/>
      <c r="BT237" s="233"/>
      <c r="BU237" s="233"/>
      <c r="BV237" s="232"/>
      <c r="BW237" s="233"/>
      <c r="BX237" s="233"/>
      <c r="BY237" s="232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424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233"/>
      <c r="CY237" s="233"/>
      <c r="CZ237" s="233"/>
      <c r="DA237" s="233"/>
      <c r="DB237" s="233"/>
      <c r="DC237" s="233"/>
      <c r="DD237" s="233"/>
      <c r="DE237" s="233"/>
      <c r="DF237" s="233"/>
      <c r="DG237" s="233"/>
      <c r="DH237" s="233"/>
      <c r="DI237" s="233"/>
      <c r="DJ237" s="233"/>
      <c r="DK237" s="233"/>
      <c r="DL237" s="233"/>
      <c r="DM237" s="233"/>
      <c r="DN237" s="233"/>
      <c r="DO237" s="233"/>
      <c r="DP237" s="233"/>
      <c r="DQ237" s="233"/>
      <c r="DR237" s="233"/>
      <c r="DS237" s="233"/>
      <c r="DT237" s="233"/>
      <c r="DU237" s="233"/>
      <c r="DV237" s="233"/>
      <c r="DW237" s="233"/>
    </row>
    <row r="238" spans="54:127" ht="13.5" customHeight="1">
      <c r="BB238" s="233"/>
      <c r="BC238" s="233"/>
      <c r="BD238" s="233"/>
      <c r="BE238" s="233"/>
      <c r="BF238" s="232"/>
      <c r="BG238" s="233"/>
      <c r="BH238" s="233"/>
      <c r="BI238" s="232"/>
      <c r="BJ238" s="233"/>
      <c r="BK238" s="233"/>
      <c r="BL238" s="233"/>
      <c r="BM238" s="233"/>
      <c r="BN238" s="232"/>
      <c r="BO238" s="233"/>
      <c r="BP238" s="233"/>
      <c r="BQ238" s="232"/>
      <c r="BR238" s="233"/>
      <c r="BS238" s="233"/>
      <c r="BT238" s="233"/>
      <c r="BU238" s="233"/>
      <c r="BV238" s="232"/>
      <c r="BW238" s="233"/>
      <c r="BX238" s="233"/>
      <c r="BY238" s="232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424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233"/>
      <c r="CY238" s="233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33"/>
      <c r="DJ238" s="233"/>
      <c r="DK238" s="233"/>
      <c r="DL238" s="233"/>
      <c r="DM238" s="233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3"/>
    </row>
    <row r="239" spans="54:127" ht="13.5" customHeight="1">
      <c r="BB239" s="233"/>
      <c r="BC239" s="233"/>
      <c r="BD239" s="233"/>
      <c r="BE239" s="233"/>
      <c r="BF239" s="232"/>
      <c r="BG239" s="233"/>
      <c r="BH239" s="233"/>
      <c r="BI239" s="232"/>
      <c r="BJ239" s="233"/>
      <c r="BK239" s="233"/>
      <c r="BL239" s="233"/>
      <c r="BM239" s="233"/>
      <c r="BN239" s="232"/>
      <c r="BO239" s="233"/>
      <c r="BP239" s="233"/>
      <c r="BQ239" s="232"/>
      <c r="BR239" s="233"/>
      <c r="BS239" s="233"/>
      <c r="BT239" s="233"/>
      <c r="BU239" s="233"/>
      <c r="BV239" s="232"/>
      <c r="BW239" s="233"/>
      <c r="BX239" s="233"/>
      <c r="BY239" s="232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424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233"/>
      <c r="CY239" s="233"/>
      <c r="CZ239" s="233"/>
      <c r="DA239" s="233"/>
      <c r="DB239" s="233"/>
      <c r="DC239" s="233"/>
      <c r="DD239" s="233"/>
      <c r="DE239" s="233"/>
      <c r="DF239" s="233"/>
      <c r="DG239" s="233"/>
      <c r="DH239" s="233"/>
      <c r="DI239" s="233"/>
      <c r="DJ239" s="233"/>
      <c r="DK239" s="233"/>
      <c r="DL239" s="233"/>
      <c r="DM239" s="233"/>
      <c r="DN239" s="233"/>
      <c r="DO239" s="233"/>
      <c r="DP239" s="233"/>
      <c r="DQ239" s="233"/>
      <c r="DR239" s="233"/>
      <c r="DS239" s="233"/>
      <c r="DT239" s="233"/>
      <c r="DU239" s="233"/>
      <c r="DV239" s="233"/>
      <c r="DW239" s="233"/>
    </row>
    <row r="240" spans="54:127" ht="13.5" customHeight="1">
      <c r="BB240" s="233"/>
      <c r="BC240" s="233"/>
      <c r="BD240" s="233"/>
      <c r="BE240" s="233"/>
      <c r="BF240" s="232"/>
      <c r="BG240" s="233"/>
      <c r="BH240" s="233"/>
      <c r="BI240" s="232"/>
      <c r="BJ240" s="233"/>
      <c r="BK240" s="233"/>
      <c r="BL240" s="233"/>
      <c r="BM240" s="233"/>
      <c r="BN240" s="232"/>
      <c r="BO240" s="233"/>
      <c r="BP240" s="233"/>
      <c r="BQ240" s="232"/>
      <c r="BR240" s="233"/>
      <c r="BS240" s="233"/>
      <c r="BT240" s="233"/>
      <c r="BU240" s="233"/>
      <c r="BV240" s="232"/>
      <c r="BW240" s="233"/>
      <c r="BX240" s="233"/>
      <c r="BY240" s="232"/>
      <c r="BZ240" s="233"/>
      <c r="CA240" s="233"/>
      <c r="CB240" s="233"/>
      <c r="CC240" s="233"/>
      <c r="CD240" s="233"/>
      <c r="CE240" s="233"/>
      <c r="CF240" s="233"/>
      <c r="CG240" s="233"/>
      <c r="CH240" s="233"/>
      <c r="CI240" s="424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3"/>
      <c r="DF240" s="233"/>
      <c r="DG240" s="233"/>
      <c r="DH240" s="233"/>
      <c r="DI240" s="233"/>
      <c r="DJ240" s="233"/>
      <c r="DK240" s="233"/>
      <c r="DL240" s="233"/>
      <c r="DM240" s="233"/>
      <c r="DN240" s="233"/>
      <c r="DO240" s="233"/>
      <c r="DP240" s="233"/>
      <c r="DQ240" s="233"/>
      <c r="DR240" s="233"/>
      <c r="DS240" s="233"/>
      <c r="DT240" s="233"/>
      <c r="DU240" s="233"/>
      <c r="DV240" s="233"/>
      <c r="DW240" s="233"/>
    </row>
    <row r="241" spans="54:127" ht="13.5" customHeight="1">
      <c r="BB241" s="233"/>
      <c r="BC241" s="233"/>
      <c r="BD241" s="233"/>
      <c r="BE241" s="233"/>
      <c r="BF241" s="232"/>
      <c r="BG241" s="233"/>
      <c r="BH241" s="233"/>
      <c r="BI241" s="232"/>
      <c r="BJ241" s="233"/>
      <c r="BK241" s="233"/>
      <c r="BL241" s="233"/>
      <c r="BM241" s="233"/>
      <c r="BN241" s="232"/>
      <c r="BO241" s="233"/>
      <c r="BP241" s="233"/>
      <c r="BQ241" s="232"/>
      <c r="BR241" s="233"/>
      <c r="BS241" s="233"/>
      <c r="BT241" s="233"/>
      <c r="BU241" s="233"/>
      <c r="BV241" s="232"/>
      <c r="BW241" s="233"/>
      <c r="BX241" s="233"/>
      <c r="BY241" s="232"/>
      <c r="BZ241" s="233"/>
      <c r="CA241" s="233"/>
      <c r="CB241" s="233"/>
      <c r="CC241" s="233"/>
      <c r="CD241" s="233"/>
      <c r="CE241" s="233"/>
      <c r="CF241" s="233"/>
      <c r="CG241" s="233"/>
      <c r="CH241" s="233"/>
      <c r="CI241" s="424"/>
      <c r="CJ241" s="233"/>
      <c r="CK241" s="233"/>
      <c r="CL241" s="233"/>
      <c r="CM241" s="233"/>
      <c r="CN241" s="233"/>
      <c r="CO241" s="233"/>
      <c r="CP241" s="233"/>
      <c r="CQ241" s="233"/>
      <c r="CR241" s="233"/>
      <c r="CS241" s="233"/>
      <c r="CT241" s="233"/>
      <c r="CU241" s="233"/>
      <c r="CV241" s="233"/>
      <c r="CW241" s="233"/>
      <c r="CX241" s="233"/>
      <c r="CY241" s="233"/>
      <c r="CZ241" s="233"/>
      <c r="DA241" s="233"/>
      <c r="DB241" s="233"/>
      <c r="DC241" s="233"/>
      <c r="DD241" s="233"/>
      <c r="DE241" s="233"/>
      <c r="DF241" s="233"/>
      <c r="DG241" s="233"/>
      <c r="DH241" s="233"/>
      <c r="DI241" s="233"/>
      <c r="DJ241" s="233"/>
      <c r="DK241" s="233"/>
      <c r="DL241" s="233"/>
      <c r="DM241" s="233"/>
      <c r="DN241" s="233"/>
      <c r="DO241" s="233"/>
      <c r="DP241" s="233"/>
      <c r="DQ241" s="233"/>
      <c r="DR241" s="233"/>
      <c r="DS241" s="233"/>
      <c r="DT241" s="233"/>
      <c r="DU241" s="233"/>
      <c r="DV241" s="233"/>
      <c r="DW241" s="233"/>
    </row>
    <row r="242" spans="54:127" ht="13.5" customHeight="1">
      <c r="BB242" s="233"/>
      <c r="BC242" s="233"/>
      <c r="BD242" s="233"/>
      <c r="BE242" s="233"/>
      <c r="BF242" s="232"/>
      <c r="BG242" s="233"/>
      <c r="BH242" s="233"/>
      <c r="BI242" s="232"/>
      <c r="BJ242" s="233"/>
      <c r="BK242" s="233"/>
      <c r="BL242" s="233"/>
      <c r="BM242" s="233"/>
      <c r="BN242" s="232"/>
      <c r="BO242" s="233"/>
      <c r="BP242" s="233"/>
      <c r="BQ242" s="232"/>
      <c r="BR242" s="233"/>
      <c r="BS242" s="233"/>
      <c r="BT242" s="233"/>
      <c r="BU242" s="233"/>
      <c r="BV242" s="232"/>
      <c r="BW242" s="233"/>
      <c r="BX242" s="233"/>
      <c r="BY242" s="232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424"/>
      <c r="CJ242" s="233"/>
      <c r="CK242" s="233"/>
      <c r="CL242" s="233"/>
      <c r="CM242" s="233"/>
      <c r="CN242" s="233"/>
      <c r="CO242" s="233"/>
      <c r="CP242" s="233"/>
      <c r="CQ242" s="233"/>
      <c r="CR242" s="233"/>
      <c r="CS242" s="233"/>
      <c r="CT242" s="233"/>
      <c r="CU242" s="233"/>
      <c r="CV242" s="233"/>
      <c r="CW242" s="233"/>
      <c r="CX242" s="233"/>
      <c r="CY242" s="233"/>
      <c r="CZ242" s="233"/>
      <c r="DA242" s="233"/>
      <c r="DB242" s="233"/>
      <c r="DC242" s="233"/>
      <c r="DD242" s="233"/>
      <c r="DE242" s="233"/>
      <c r="DF242" s="233"/>
      <c r="DG242" s="233"/>
      <c r="DH242" s="233"/>
      <c r="DI242" s="233"/>
      <c r="DJ242" s="233"/>
      <c r="DK242" s="233"/>
      <c r="DL242" s="233"/>
      <c r="DM242" s="233"/>
      <c r="DN242" s="233"/>
      <c r="DO242" s="233"/>
      <c r="DP242" s="233"/>
      <c r="DQ242" s="233"/>
      <c r="DR242" s="233"/>
      <c r="DS242" s="233"/>
      <c r="DT242" s="233"/>
      <c r="DU242" s="233"/>
      <c r="DV242" s="233"/>
      <c r="DW242" s="233"/>
    </row>
    <row r="243" spans="54:127" ht="13.5" customHeight="1">
      <c r="BB243" s="233"/>
      <c r="BC243" s="233"/>
      <c r="BD243" s="233"/>
      <c r="BE243" s="233"/>
      <c r="BF243" s="232"/>
      <c r="BG243" s="233"/>
      <c r="BH243" s="233"/>
      <c r="BI243" s="232"/>
      <c r="BJ243" s="233"/>
      <c r="BK243" s="233"/>
      <c r="BL243" s="233"/>
      <c r="BM243" s="233"/>
      <c r="BN243" s="232"/>
      <c r="BO243" s="233"/>
      <c r="BP243" s="233"/>
      <c r="BQ243" s="232"/>
      <c r="BR243" s="233"/>
      <c r="BS243" s="233"/>
      <c r="BT243" s="233"/>
      <c r="BU243" s="233"/>
      <c r="BV243" s="232"/>
      <c r="BW243" s="233"/>
      <c r="BX243" s="233"/>
      <c r="BY243" s="232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424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  <c r="DE243" s="233"/>
      <c r="DF243" s="233"/>
      <c r="DG243" s="233"/>
      <c r="DH243" s="233"/>
      <c r="DI243" s="233"/>
      <c r="DJ243" s="233"/>
      <c r="DK243" s="233"/>
      <c r="DL243" s="233"/>
      <c r="DM243" s="233"/>
      <c r="DN243" s="233"/>
      <c r="DO243" s="233"/>
      <c r="DP243" s="233"/>
      <c r="DQ243" s="233"/>
      <c r="DR243" s="233"/>
      <c r="DS243" s="233"/>
      <c r="DT243" s="233"/>
      <c r="DU243" s="233"/>
      <c r="DV243" s="233"/>
      <c r="DW243" s="233"/>
    </row>
    <row r="244" spans="54:127" ht="13.5" customHeight="1">
      <c r="BB244" s="233"/>
      <c r="BC244" s="233"/>
      <c r="BD244" s="233"/>
      <c r="BE244" s="233"/>
      <c r="BF244" s="232"/>
      <c r="BG244" s="233"/>
      <c r="BH244" s="233"/>
      <c r="BI244" s="232"/>
      <c r="BJ244" s="233"/>
      <c r="BK244" s="233"/>
      <c r="BL244" s="233"/>
      <c r="BM244" s="233"/>
      <c r="BN244" s="232"/>
      <c r="BO244" s="233"/>
      <c r="BP244" s="233"/>
      <c r="BQ244" s="232"/>
      <c r="BR244" s="233"/>
      <c r="BS244" s="233"/>
      <c r="BT244" s="233"/>
      <c r="BU244" s="233"/>
      <c r="BV244" s="232"/>
      <c r="BW244" s="233"/>
      <c r="BX244" s="233"/>
      <c r="BY244" s="232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424"/>
      <c r="CJ244" s="233"/>
      <c r="CK244" s="233"/>
      <c r="CL244" s="233"/>
      <c r="CM244" s="233"/>
      <c r="CN244" s="233"/>
      <c r="CO244" s="233"/>
      <c r="CP244" s="233"/>
      <c r="CQ244" s="233"/>
      <c r="CR244" s="233"/>
      <c r="CS244" s="233"/>
      <c r="CT244" s="233"/>
      <c r="CU244" s="233"/>
      <c r="CV244" s="233"/>
      <c r="CW244" s="233"/>
      <c r="CX244" s="233"/>
      <c r="CY244" s="233"/>
      <c r="CZ244" s="233"/>
      <c r="DA244" s="233"/>
      <c r="DB244" s="233"/>
      <c r="DC244" s="233"/>
      <c r="DD244" s="233"/>
      <c r="DE244" s="233"/>
      <c r="DF244" s="233"/>
      <c r="DG244" s="233"/>
      <c r="DH244" s="233"/>
      <c r="DI244" s="233"/>
      <c r="DJ244" s="233"/>
      <c r="DK244" s="233"/>
      <c r="DL244" s="233"/>
      <c r="DM244" s="233"/>
      <c r="DN244" s="233"/>
      <c r="DO244" s="233"/>
      <c r="DP244" s="233"/>
      <c r="DQ244" s="233"/>
      <c r="DR244" s="233"/>
      <c r="DS244" s="233"/>
      <c r="DT244" s="233"/>
      <c r="DU244" s="233"/>
      <c r="DV244" s="233"/>
      <c r="DW244" s="233"/>
    </row>
    <row r="245" spans="54:127" ht="13.5" customHeight="1">
      <c r="BB245" s="233"/>
      <c r="BC245" s="233"/>
      <c r="BD245" s="233"/>
      <c r="BE245" s="233"/>
      <c r="BF245" s="232"/>
      <c r="BG245" s="233"/>
      <c r="BH245" s="233"/>
      <c r="BI245" s="232"/>
      <c r="BJ245" s="233"/>
      <c r="BK245" s="233"/>
      <c r="BL245" s="233"/>
      <c r="BM245" s="233"/>
      <c r="BN245" s="232"/>
      <c r="BO245" s="233"/>
      <c r="BP245" s="233"/>
      <c r="BQ245" s="232"/>
      <c r="BR245" s="233"/>
      <c r="BS245" s="233"/>
      <c r="BT245" s="233"/>
      <c r="BU245" s="233"/>
      <c r="BV245" s="232"/>
      <c r="BW245" s="233"/>
      <c r="BX245" s="233"/>
      <c r="BY245" s="232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424"/>
      <c r="CJ245" s="233"/>
      <c r="CK245" s="233"/>
      <c r="CL245" s="233"/>
      <c r="CM245" s="233"/>
      <c r="CN245" s="233"/>
      <c r="CO245" s="233"/>
      <c r="CP245" s="233"/>
      <c r="CQ245" s="233"/>
      <c r="CR245" s="233"/>
      <c r="CS245" s="233"/>
      <c r="CT245" s="233"/>
      <c r="CU245" s="233"/>
      <c r="CV245" s="233"/>
      <c r="CW245" s="233"/>
      <c r="CX245" s="233"/>
      <c r="CY245" s="233"/>
      <c r="CZ245" s="233"/>
      <c r="DA245" s="233"/>
      <c r="DB245" s="233"/>
      <c r="DC245" s="233"/>
      <c r="DD245" s="233"/>
      <c r="DE245" s="233"/>
      <c r="DF245" s="233"/>
      <c r="DG245" s="233"/>
      <c r="DH245" s="233"/>
      <c r="DI245" s="233"/>
      <c r="DJ245" s="233"/>
      <c r="DK245" s="233"/>
      <c r="DL245" s="233"/>
      <c r="DM245" s="233"/>
      <c r="DN245" s="233"/>
      <c r="DO245" s="233"/>
      <c r="DP245" s="233"/>
      <c r="DQ245" s="233"/>
      <c r="DR245" s="233"/>
      <c r="DS245" s="233"/>
      <c r="DT245" s="233"/>
      <c r="DU245" s="233"/>
      <c r="DV245" s="233"/>
      <c r="DW245" s="233"/>
    </row>
    <row r="246" spans="54:127" ht="13.5" customHeight="1">
      <c r="BB246" s="233"/>
      <c r="BC246" s="233"/>
      <c r="BD246" s="233"/>
      <c r="BE246" s="233"/>
      <c r="BF246" s="232"/>
      <c r="BG246" s="233"/>
      <c r="BH246" s="233"/>
      <c r="BI246" s="232"/>
      <c r="BJ246" s="233"/>
      <c r="BK246" s="233"/>
      <c r="BL246" s="233"/>
      <c r="BM246" s="233"/>
      <c r="BN246" s="232"/>
      <c r="BO246" s="233"/>
      <c r="BP246" s="233"/>
      <c r="BQ246" s="232"/>
      <c r="BR246" s="233"/>
      <c r="BS246" s="233"/>
      <c r="BT246" s="233"/>
      <c r="BU246" s="233"/>
      <c r="BV246" s="232"/>
      <c r="BW246" s="233"/>
      <c r="BX246" s="233"/>
      <c r="BY246" s="232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424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  <c r="DE246" s="233"/>
      <c r="DF246" s="233"/>
      <c r="DG246" s="233"/>
      <c r="DH246" s="233"/>
      <c r="DI246" s="233"/>
      <c r="DJ246" s="233"/>
      <c r="DK246" s="233"/>
      <c r="DL246" s="233"/>
      <c r="DM246" s="233"/>
      <c r="DN246" s="233"/>
      <c r="DO246" s="233"/>
      <c r="DP246" s="233"/>
      <c r="DQ246" s="233"/>
      <c r="DR246" s="233"/>
      <c r="DS246" s="233"/>
      <c r="DT246" s="233"/>
      <c r="DU246" s="233"/>
      <c r="DV246" s="233"/>
      <c r="DW246" s="233"/>
    </row>
    <row r="247" spans="54:127" ht="13.5" customHeight="1">
      <c r="BB247" s="233"/>
      <c r="BC247" s="233"/>
      <c r="BD247" s="233"/>
      <c r="BE247" s="233"/>
      <c r="BF247" s="232"/>
      <c r="BG247" s="233"/>
      <c r="BH247" s="233"/>
      <c r="BI247" s="232"/>
      <c r="BJ247" s="233"/>
      <c r="BK247" s="233"/>
      <c r="BL247" s="233"/>
      <c r="BM247" s="233"/>
      <c r="BN247" s="232"/>
      <c r="BO247" s="233"/>
      <c r="BP247" s="233"/>
      <c r="BQ247" s="232"/>
      <c r="BR247" s="233"/>
      <c r="BS247" s="233"/>
      <c r="BT247" s="233"/>
      <c r="BU247" s="233"/>
      <c r="BV247" s="232"/>
      <c r="BW247" s="233"/>
      <c r="BX247" s="233"/>
      <c r="BY247" s="232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424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  <c r="DE247" s="233"/>
      <c r="DF247" s="233"/>
      <c r="DG247" s="233"/>
      <c r="DH247" s="233"/>
      <c r="DI247" s="233"/>
      <c r="DJ247" s="233"/>
      <c r="DK247" s="233"/>
      <c r="DL247" s="233"/>
      <c r="DM247" s="233"/>
      <c r="DN247" s="233"/>
      <c r="DO247" s="233"/>
      <c r="DP247" s="233"/>
      <c r="DQ247" s="233"/>
      <c r="DR247" s="233"/>
      <c r="DS247" s="233"/>
      <c r="DT247" s="233"/>
      <c r="DU247" s="233"/>
      <c r="DV247" s="233"/>
      <c r="DW247" s="233"/>
    </row>
    <row r="248" spans="54:127" ht="13.5" customHeight="1">
      <c r="BB248" s="233"/>
      <c r="BC248" s="233"/>
      <c r="BD248" s="233"/>
      <c r="BE248" s="233"/>
      <c r="BF248" s="232"/>
      <c r="BG248" s="233"/>
      <c r="BH248" s="233"/>
      <c r="BI248" s="232"/>
      <c r="BJ248" s="233"/>
      <c r="BK248" s="233"/>
      <c r="BL248" s="233"/>
      <c r="BM248" s="233"/>
      <c r="BN248" s="232"/>
      <c r="BO248" s="233"/>
      <c r="BP248" s="233"/>
      <c r="BQ248" s="232"/>
      <c r="BR248" s="233"/>
      <c r="BS248" s="233"/>
      <c r="BT248" s="233"/>
      <c r="BU248" s="233"/>
      <c r="BV248" s="232"/>
      <c r="BW248" s="233"/>
      <c r="BX248" s="233"/>
      <c r="BY248" s="232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424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</row>
    <row r="249" spans="54:127" ht="13.5" customHeight="1">
      <c r="BB249" s="233"/>
      <c r="BC249" s="233"/>
      <c r="BD249" s="233"/>
      <c r="BE249" s="233"/>
      <c r="BF249" s="232"/>
      <c r="BG249" s="233"/>
      <c r="BH249" s="233"/>
      <c r="BI249" s="232"/>
      <c r="BJ249" s="233"/>
      <c r="BK249" s="233"/>
      <c r="BL249" s="233"/>
      <c r="BM249" s="233"/>
      <c r="BN249" s="232"/>
      <c r="BO249" s="233"/>
      <c r="BP249" s="233"/>
      <c r="BQ249" s="232"/>
      <c r="BR249" s="233"/>
      <c r="BS249" s="233"/>
      <c r="BT249" s="233"/>
      <c r="BU249" s="233"/>
      <c r="BV249" s="232"/>
      <c r="BW249" s="233"/>
      <c r="BX249" s="233"/>
      <c r="BY249" s="232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424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</row>
    <row r="250" spans="54:127" ht="13.5" customHeight="1">
      <c r="BB250" s="233"/>
      <c r="BC250" s="233"/>
      <c r="BD250" s="233"/>
      <c r="BE250" s="233"/>
      <c r="BF250" s="232"/>
      <c r="BG250" s="233"/>
      <c r="BH250" s="233"/>
      <c r="BI250" s="232"/>
      <c r="BJ250" s="233"/>
      <c r="BK250" s="233"/>
      <c r="BL250" s="233"/>
      <c r="BM250" s="233"/>
      <c r="BN250" s="232"/>
      <c r="BO250" s="233"/>
      <c r="BP250" s="233"/>
      <c r="BQ250" s="232"/>
      <c r="BR250" s="233"/>
      <c r="BS250" s="233"/>
      <c r="BT250" s="233"/>
      <c r="BU250" s="233"/>
      <c r="BV250" s="232"/>
      <c r="BW250" s="233"/>
      <c r="BX250" s="233"/>
      <c r="BY250" s="232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424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</row>
    <row r="251" spans="54:127" ht="13.5" customHeight="1">
      <c r="BB251" s="233"/>
      <c r="BC251" s="233"/>
      <c r="BD251" s="233"/>
      <c r="BE251" s="233"/>
      <c r="BF251" s="232"/>
      <c r="BG251" s="233"/>
      <c r="BH251" s="233"/>
      <c r="BI251" s="232"/>
      <c r="BJ251" s="233"/>
      <c r="BK251" s="233"/>
      <c r="BL251" s="233"/>
      <c r="BM251" s="233"/>
      <c r="BN251" s="232"/>
      <c r="BO251" s="233"/>
      <c r="BP251" s="233"/>
      <c r="BQ251" s="232"/>
      <c r="BR251" s="233"/>
      <c r="BS251" s="233"/>
      <c r="BT251" s="233"/>
      <c r="BU251" s="233"/>
      <c r="BV251" s="232"/>
      <c r="BW251" s="233"/>
      <c r="BX251" s="233"/>
      <c r="BY251" s="232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424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</row>
    <row r="252" spans="54:127" ht="13.5" customHeight="1">
      <c r="BB252" s="233"/>
      <c r="BC252" s="233"/>
      <c r="BD252" s="233"/>
      <c r="BE252" s="233"/>
      <c r="BF252" s="232"/>
      <c r="BG252" s="233"/>
      <c r="BH252" s="233"/>
      <c r="BI252" s="232"/>
      <c r="BJ252" s="233"/>
      <c r="BK252" s="233"/>
      <c r="BL252" s="233"/>
      <c r="BM252" s="233"/>
      <c r="BN252" s="232"/>
      <c r="BO252" s="233"/>
      <c r="BP252" s="233"/>
      <c r="BQ252" s="232"/>
      <c r="BR252" s="233"/>
      <c r="BS252" s="233"/>
      <c r="BT252" s="233"/>
      <c r="BU252" s="233"/>
      <c r="BV252" s="232"/>
      <c r="BW252" s="233"/>
      <c r="BX252" s="233"/>
      <c r="BY252" s="232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424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</row>
    <row r="253" spans="54:127" ht="13.5" customHeight="1">
      <c r="BB253" s="233"/>
      <c r="BC253" s="233"/>
      <c r="BD253" s="233"/>
      <c r="BE253" s="233"/>
      <c r="BF253" s="232"/>
      <c r="BG253" s="233"/>
      <c r="BH253" s="233"/>
      <c r="BI253" s="232"/>
      <c r="BJ253" s="233"/>
      <c r="BK253" s="233"/>
      <c r="BL253" s="233"/>
      <c r="BM253" s="233"/>
      <c r="BN253" s="232"/>
      <c r="BO253" s="233"/>
      <c r="BP253" s="233"/>
      <c r="BQ253" s="232"/>
      <c r="BR253" s="233"/>
      <c r="BS253" s="233"/>
      <c r="BT253" s="233"/>
      <c r="BU253" s="233"/>
      <c r="BV253" s="232"/>
      <c r="BW253" s="233"/>
      <c r="BX253" s="233"/>
      <c r="BY253" s="232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424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</row>
    <row r="254" spans="54:127" ht="13.5" customHeight="1">
      <c r="BB254" s="233"/>
      <c r="BC254" s="233"/>
      <c r="BD254" s="233"/>
      <c r="BE254" s="233"/>
      <c r="BF254" s="232"/>
      <c r="BG254" s="233"/>
      <c r="BH254" s="233"/>
      <c r="BI254" s="232"/>
      <c r="BJ254" s="233"/>
      <c r="BK254" s="233"/>
      <c r="BL254" s="233"/>
      <c r="BM254" s="233"/>
      <c r="BN254" s="232"/>
      <c r="BO254" s="233"/>
      <c r="BP254" s="233"/>
      <c r="BQ254" s="232"/>
      <c r="BR254" s="233"/>
      <c r="BS254" s="233"/>
      <c r="BT254" s="233"/>
      <c r="BU254" s="233"/>
      <c r="BV254" s="232"/>
      <c r="BW254" s="233"/>
      <c r="BX254" s="233"/>
      <c r="BY254" s="232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424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233"/>
      <c r="DQ254" s="233"/>
      <c r="DR254" s="233"/>
      <c r="DS254" s="233"/>
      <c r="DT254" s="233"/>
      <c r="DU254" s="233"/>
      <c r="DV254" s="233"/>
      <c r="DW254" s="233"/>
    </row>
    <row r="255" spans="54:127" ht="13.5" customHeight="1">
      <c r="BB255" s="233"/>
      <c r="BC255" s="233"/>
      <c r="BD255" s="233"/>
      <c r="BE255" s="233"/>
      <c r="BF255" s="232"/>
      <c r="BG255" s="233"/>
      <c r="BH255" s="233"/>
      <c r="BI255" s="232"/>
      <c r="BJ255" s="233"/>
      <c r="BK255" s="233"/>
      <c r="BL255" s="233"/>
      <c r="BM255" s="233"/>
      <c r="BN255" s="232"/>
      <c r="BO255" s="233"/>
      <c r="BP255" s="233"/>
      <c r="BQ255" s="232"/>
      <c r="BR255" s="233"/>
      <c r="BS255" s="233"/>
      <c r="BT255" s="233"/>
      <c r="BU255" s="233"/>
      <c r="BV255" s="232"/>
      <c r="BW255" s="233"/>
      <c r="BX255" s="233"/>
      <c r="BY255" s="232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424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  <c r="DM255" s="233"/>
      <c r="DN255" s="233"/>
      <c r="DO255" s="233"/>
      <c r="DP255" s="233"/>
      <c r="DQ255" s="233"/>
      <c r="DR255" s="233"/>
      <c r="DS255" s="233"/>
      <c r="DT255" s="233"/>
      <c r="DU255" s="233"/>
      <c r="DV255" s="233"/>
      <c r="DW255" s="233"/>
    </row>
    <row r="256" spans="54:127" ht="13.5" customHeight="1">
      <c r="BB256" s="233"/>
      <c r="BC256" s="233"/>
      <c r="BD256" s="233"/>
      <c r="BE256" s="233"/>
      <c r="BF256" s="232"/>
      <c r="BG256" s="233"/>
      <c r="BH256" s="233"/>
      <c r="BI256" s="232"/>
      <c r="BJ256" s="233"/>
      <c r="BK256" s="233"/>
      <c r="BL256" s="233"/>
      <c r="BM256" s="233"/>
      <c r="BN256" s="232"/>
      <c r="BO256" s="233"/>
      <c r="BP256" s="233"/>
      <c r="BQ256" s="232"/>
      <c r="BR256" s="233"/>
      <c r="BS256" s="233"/>
      <c r="BT256" s="233"/>
      <c r="BU256" s="233"/>
      <c r="BV256" s="232"/>
      <c r="BW256" s="233"/>
      <c r="BX256" s="233"/>
      <c r="BY256" s="232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424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  <c r="DM256" s="233"/>
      <c r="DN256" s="233"/>
      <c r="DO256" s="233"/>
      <c r="DP256" s="233"/>
      <c r="DQ256" s="233"/>
      <c r="DR256" s="233"/>
      <c r="DS256" s="233"/>
      <c r="DT256" s="233"/>
      <c r="DU256" s="233"/>
      <c r="DV256" s="233"/>
      <c r="DW256" s="233"/>
    </row>
    <row r="257" spans="54:127" ht="13.5" customHeight="1">
      <c r="BB257" s="233"/>
      <c r="BC257" s="233"/>
      <c r="BD257" s="233"/>
      <c r="BE257" s="233"/>
      <c r="BF257" s="232"/>
      <c r="BG257" s="233"/>
      <c r="BH257" s="233"/>
      <c r="BI257" s="232"/>
      <c r="BJ257" s="233"/>
      <c r="BK257" s="233"/>
      <c r="BL257" s="233"/>
      <c r="BM257" s="233"/>
      <c r="BN257" s="232"/>
      <c r="BO257" s="233"/>
      <c r="BP257" s="233"/>
      <c r="BQ257" s="232"/>
      <c r="BR257" s="233"/>
      <c r="BS257" s="233"/>
      <c r="BT257" s="233"/>
      <c r="BU257" s="233"/>
      <c r="BV257" s="232"/>
      <c r="BW257" s="233"/>
      <c r="BX257" s="233"/>
      <c r="BY257" s="232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424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  <c r="DM257" s="233"/>
      <c r="DN257" s="233"/>
      <c r="DO257" s="233"/>
      <c r="DP257" s="233"/>
      <c r="DQ257" s="233"/>
      <c r="DR257" s="233"/>
      <c r="DS257" s="233"/>
      <c r="DT257" s="233"/>
      <c r="DU257" s="233"/>
      <c r="DV257" s="233"/>
      <c r="DW257" s="233"/>
    </row>
    <row r="258" spans="54:127" ht="13.5" customHeight="1">
      <c r="BB258" s="233"/>
      <c r="BC258" s="233"/>
      <c r="BD258" s="233"/>
      <c r="BE258" s="233"/>
      <c r="BF258" s="232"/>
      <c r="BG258" s="233"/>
      <c r="BH258" s="233"/>
      <c r="BI258" s="232"/>
      <c r="BJ258" s="233"/>
      <c r="BK258" s="233"/>
      <c r="BL258" s="233"/>
      <c r="BM258" s="233"/>
      <c r="BN258" s="232"/>
      <c r="BO258" s="233"/>
      <c r="BP258" s="233"/>
      <c r="BQ258" s="232"/>
      <c r="BR258" s="233"/>
      <c r="BS258" s="233"/>
      <c r="BT258" s="233"/>
      <c r="BU258" s="233"/>
      <c r="BV258" s="232"/>
      <c r="BW258" s="233"/>
      <c r="BX258" s="233"/>
      <c r="BY258" s="232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424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  <c r="DM258" s="233"/>
      <c r="DN258" s="233"/>
      <c r="DO258" s="233"/>
      <c r="DP258" s="233"/>
      <c r="DQ258" s="233"/>
      <c r="DR258" s="233"/>
      <c r="DS258" s="233"/>
      <c r="DT258" s="233"/>
      <c r="DU258" s="233"/>
      <c r="DV258" s="233"/>
      <c r="DW258" s="233"/>
    </row>
    <row r="259" spans="54:127" ht="13.5" customHeight="1">
      <c r="BB259" s="233"/>
      <c r="BC259" s="233"/>
      <c r="BD259" s="233"/>
      <c r="BE259" s="233"/>
      <c r="BF259" s="232"/>
      <c r="BG259" s="233"/>
      <c r="BH259" s="233"/>
      <c r="BI259" s="232"/>
      <c r="BJ259" s="233"/>
      <c r="BK259" s="233"/>
      <c r="BL259" s="233"/>
      <c r="BM259" s="233"/>
      <c r="BN259" s="232"/>
      <c r="BO259" s="233"/>
      <c r="BP259" s="233"/>
      <c r="BQ259" s="232"/>
      <c r="BR259" s="233"/>
      <c r="BS259" s="233"/>
      <c r="BT259" s="233"/>
      <c r="BU259" s="233"/>
      <c r="BV259" s="232"/>
      <c r="BW259" s="233"/>
      <c r="BX259" s="233"/>
      <c r="BY259" s="232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424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  <c r="DM259" s="233"/>
      <c r="DN259" s="233"/>
      <c r="DO259" s="233"/>
      <c r="DP259" s="233"/>
      <c r="DQ259" s="233"/>
      <c r="DR259" s="233"/>
      <c r="DS259" s="233"/>
      <c r="DT259" s="233"/>
      <c r="DU259" s="233"/>
      <c r="DV259" s="233"/>
      <c r="DW259" s="233"/>
    </row>
    <row r="260" spans="54:127" ht="13.5" customHeight="1">
      <c r="BB260" s="233"/>
      <c r="BC260" s="233"/>
      <c r="BD260" s="233"/>
      <c r="BE260" s="233"/>
      <c r="BF260" s="232"/>
      <c r="BG260" s="233"/>
      <c r="BH260" s="233"/>
      <c r="BI260" s="232"/>
      <c r="BJ260" s="233"/>
      <c r="BK260" s="233"/>
      <c r="BL260" s="233"/>
      <c r="BM260" s="233"/>
      <c r="BN260" s="232"/>
      <c r="BO260" s="233"/>
      <c r="BP260" s="233"/>
      <c r="BQ260" s="232"/>
      <c r="BR260" s="233"/>
      <c r="BS260" s="233"/>
      <c r="BT260" s="233"/>
      <c r="BU260" s="233"/>
      <c r="BV260" s="232"/>
      <c r="BW260" s="233"/>
      <c r="BX260" s="233"/>
      <c r="BY260" s="232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424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  <c r="DM260" s="233"/>
      <c r="DN260" s="233"/>
      <c r="DO260" s="233"/>
      <c r="DP260" s="233"/>
      <c r="DQ260" s="233"/>
      <c r="DR260" s="233"/>
      <c r="DS260" s="233"/>
      <c r="DT260" s="233"/>
      <c r="DU260" s="233"/>
      <c r="DV260" s="233"/>
      <c r="DW260" s="233"/>
    </row>
    <row r="261" spans="54:127" ht="13.5" customHeight="1">
      <c r="BB261" s="233"/>
      <c r="BC261" s="233"/>
      <c r="BD261" s="233"/>
      <c r="BE261" s="233"/>
      <c r="BF261" s="232"/>
      <c r="BG261" s="233"/>
      <c r="BH261" s="233"/>
      <c r="BI261" s="232"/>
      <c r="BJ261" s="233"/>
      <c r="BK261" s="233"/>
      <c r="BL261" s="233"/>
      <c r="BM261" s="233"/>
      <c r="BN261" s="232"/>
      <c r="BO261" s="233"/>
      <c r="BP261" s="233"/>
      <c r="BQ261" s="232"/>
      <c r="BR261" s="233"/>
      <c r="BS261" s="233"/>
      <c r="BT261" s="233"/>
      <c r="BU261" s="233"/>
      <c r="BV261" s="232"/>
      <c r="BW261" s="233"/>
      <c r="BX261" s="233"/>
      <c r="BY261" s="232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424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  <c r="DM261" s="233"/>
      <c r="DN261" s="233"/>
      <c r="DO261" s="233"/>
      <c r="DP261" s="233"/>
      <c r="DQ261" s="233"/>
      <c r="DR261" s="233"/>
      <c r="DS261" s="233"/>
      <c r="DT261" s="233"/>
      <c r="DU261" s="233"/>
      <c r="DV261" s="233"/>
      <c r="DW261" s="233"/>
    </row>
    <row r="262" spans="54:127" ht="13.5" customHeight="1">
      <c r="BB262" s="233"/>
      <c r="BC262" s="233"/>
      <c r="BD262" s="233"/>
      <c r="BE262" s="233"/>
      <c r="BF262" s="232"/>
      <c r="BG262" s="233"/>
      <c r="BH262" s="233"/>
      <c r="BI262" s="232"/>
      <c r="BJ262" s="233"/>
      <c r="BK262" s="233"/>
      <c r="BL262" s="233"/>
      <c r="BM262" s="233"/>
      <c r="BN262" s="232"/>
      <c r="BO262" s="233"/>
      <c r="BP262" s="233"/>
      <c r="BQ262" s="232"/>
      <c r="BR262" s="233"/>
      <c r="BS262" s="233"/>
      <c r="BT262" s="233"/>
      <c r="BU262" s="233"/>
      <c r="BV262" s="232"/>
      <c r="BW262" s="233"/>
      <c r="BX262" s="233"/>
      <c r="BY262" s="232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424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  <c r="DM262" s="233"/>
      <c r="DN262" s="233"/>
      <c r="DO262" s="233"/>
      <c r="DP262" s="233"/>
      <c r="DQ262" s="233"/>
      <c r="DR262" s="233"/>
      <c r="DS262" s="233"/>
      <c r="DT262" s="233"/>
      <c r="DU262" s="233"/>
      <c r="DV262" s="233"/>
      <c r="DW262" s="233"/>
    </row>
    <row r="263" spans="54:127" ht="13.5" customHeight="1">
      <c r="BB263" s="233"/>
      <c r="BC263" s="233"/>
      <c r="BD263" s="233"/>
      <c r="BE263" s="233"/>
      <c r="BF263" s="232"/>
      <c r="BG263" s="233"/>
      <c r="BH263" s="233"/>
      <c r="BI263" s="232"/>
      <c r="BJ263" s="233"/>
      <c r="BK263" s="233"/>
      <c r="BL263" s="233"/>
      <c r="BM263" s="233"/>
      <c r="BN263" s="232"/>
      <c r="BO263" s="233"/>
      <c r="BP263" s="233"/>
      <c r="BQ263" s="232"/>
      <c r="BR263" s="233"/>
      <c r="BS263" s="233"/>
      <c r="BT263" s="233"/>
      <c r="BU263" s="233"/>
      <c r="BV263" s="232"/>
      <c r="BW263" s="233"/>
      <c r="BX263" s="233"/>
      <c r="BY263" s="232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424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  <c r="DM263" s="233"/>
      <c r="DN263" s="233"/>
      <c r="DO263" s="233"/>
      <c r="DP263" s="233"/>
      <c r="DQ263" s="233"/>
      <c r="DR263" s="233"/>
      <c r="DS263" s="233"/>
      <c r="DT263" s="233"/>
      <c r="DU263" s="233"/>
      <c r="DV263" s="233"/>
      <c r="DW263" s="233"/>
    </row>
    <row r="264" spans="54:127" ht="13.5" customHeight="1">
      <c r="BB264" s="233"/>
      <c r="BC264" s="233"/>
      <c r="BD264" s="233"/>
      <c r="BE264" s="233"/>
      <c r="BF264" s="232"/>
      <c r="BG264" s="233"/>
      <c r="BH264" s="233"/>
      <c r="BI264" s="232"/>
      <c r="BJ264" s="233"/>
      <c r="BK264" s="233"/>
      <c r="BL264" s="233"/>
      <c r="BM264" s="233"/>
      <c r="BN264" s="232"/>
      <c r="BO264" s="233"/>
      <c r="BP264" s="233"/>
      <c r="BQ264" s="232"/>
      <c r="BR264" s="233"/>
      <c r="BS264" s="233"/>
      <c r="BT264" s="233"/>
      <c r="BU264" s="233"/>
      <c r="BV264" s="232"/>
      <c r="BW264" s="233"/>
      <c r="BX264" s="233"/>
      <c r="BY264" s="232"/>
      <c r="BZ264" s="233"/>
      <c r="CA264" s="233"/>
      <c r="CB264" s="233"/>
      <c r="CC264" s="233"/>
      <c r="CD264" s="233"/>
      <c r="CE264" s="233"/>
      <c r="CF264" s="233"/>
      <c r="CG264" s="233"/>
      <c r="CH264" s="233"/>
      <c r="CI264" s="424"/>
      <c r="CJ264" s="233"/>
      <c r="CK264" s="233"/>
      <c r="CL264" s="233"/>
      <c r="CM264" s="233"/>
      <c r="CN264" s="233"/>
      <c r="CO264" s="233"/>
      <c r="CP264" s="233"/>
      <c r="CQ264" s="233"/>
      <c r="CR264" s="233"/>
      <c r="CS264" s="233"/>
      <c r="CT264" s="233"/>
      <c r="CU264" s="233"/>
      <c r="CV264" s="233"/>
      <c r="CW264" s="233"/>
      <c r="CX264" s="233"/>
      <c r="CY264" s="233"/>
      <c r="CZ264" s="233"/>
      <c r="DA264" s="233"/>
      <c r="DB264" s="233"/>
      <c r="DC264" s="233"/>
      <c r="DD264" s="233"/>
      <c r="DE264" s="233"/>
      <c r="DF264" s="233"/>
      <c r="DG264" s="233"/>
      <c r="DH264" s="233"/>
      <c r="DI264" s="233"/>
      <c r="DJ264" s="233"/>
      <c r="DK264" s="233"/>
      <c r="DL264" s="233"/>
      <c r="DM264" s="233"/>
      <c r="DN264" s="233"/>
      <c r="DO264" s="233"/>
      <c r="DP264" s="233"/>
      <c r="DQ264" s="233"/>
      <c r="DR264" s="233"/>
      <c r="DS264" s="233"/>
      <c r="DT264" s="233"/>
      <c r="DU264" s="233"/>
      <c r="DV264" s="233"/>
      <c r="DW264" s="233"/>
    </row>
    <row r="265" spans="54:127" ht="13.5" customHeight="1">
      <c r="BB265" s="233"/>
      <c r="BC265" s="233"/>
      <c r="BD265" s="233"/>
      <c r="BE265" s="233"/>
      <c r="BF265" s="232"/>
      <c r="BG265" s="233"/>
      <c r="BH265" s="233"/>
      <c r="BI265" s="232"/>
      <c r="BJ265" s="233"/>
      <c r="BK265" s="233"/>
      <c r="BL265" s="233"/>
      <c r="BM265" s="233"/>
      <c r="BN265" s="232"/>
      <c r="BO265" s="233"/>
      <c r="BP265" s="233"/>
      <c r="BQ265" s="232"/>
      <c r="BR265" s="233"/>
      <c r="BS265" s="233"/>
      <c r="BT265" s="233"/>
      <c r="BU265" s="233"/>
      <c r="BV265" s="232"/>
      <c r="BW265" s="233"/>
      <c r="BX265" s="233"/>
      <c r="BY265" s="232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424"/>
      <c r="CJ265" s="233"/>
      <c r="CK265" s="233"/>
      <c r="CL265" s="233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  <c r="CW265" s="233"/>
      <c r="CX265" s="233"/>
      <c r="CY265" s="233"/>
      <c r="CZ265" s="233"/>
      <c r="DA265" s="233"/>
      <c r="DB265" s="233"/>
      <c r="DC265" s="233"/>
      <c r="DD265" s="233"/>
      <c r="DE265" s="233"/>
      <c r="DF265" s="233"/>
      <c r="DG265" s="233"/>
      <c r="DH265" s="233"/>
      <c r="DI265" s="233"/>
      <c r="DJ265" s="233"/>
      <c r="DK265" s="233"/>
      <c r="DL265" s="233"/>
      <c r="DM265" s="233"/>
      <c r="DN265" s="233"/>
      <c r="DO265" s="233"/>
      <c r="DP265" s="233"/>
      <c r="DQ265" s="233"/>
      <c r="DR265" s="233"/>
      <c r="DS265" s="233"/>
      <c r="DT265" s="233"/>
      <c r="DU265" s="233"/>
      <c r="DV265" s="233"/>
      <c r="DW265" s="233"/>
    </row>
    <row r="266" spans="54:127" ht="13.5" customHeight="1">
      <c r="BB266" s="233"/>
      <c r="BC266" s="233"/>
      <c r="BD266" s="233"/>
      <c r="BE266" s="233"/>
      <c r="BF266" s="232"/>
      <c r="BG266" s="233"/>
      <c r="BH266" s="233"/>
      <c r="BI266" s="232"/>
      <c r="BJ266" s="233"/>
      <c r="BK266" s="233"/>
      <c r="BL266" s="233"/>
      <c r="BM266" s="233"/>
      <c r="BN266" s="232"/>
      <c r="BO266" s="233"/>
      <c r="BP266" s="233"/>
      <c r="BQ266" s="232"/>
      <c r="BR266" s="233"/>
      <c r="BS266" s="233"/>
      <c r="BT266" s="233"/>
      <c r="BU266" s="233"/>
      <c r="BV266" s="232"/>
      <c r="BW266" s="233"/>
      <c r="BX266" s="233"/>
      <c r="BY266" s="232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424"/>
      <c r="CJ266" s="233"/>
      <c r="CK266" s="233"/>
      <c r="CL266" s="233"/>
      <c r="CM266" s="233"/>
      <c r="CN266" s="233"/>
      <c r="CO266" s="233"/>
      <c r="CP266" s="233"/>
      <c r="CQ266" s="233"/>
      <c r="CR266" s="233"/>
      <c r="CS266" s="233"/>
      <c r="CT266" s="233"/>
      <c r="CU266" s="233"/>
      <c r="CV266" s="233"/>
      <c r="CW266" s="233"/>
      <c r="CX266" s="233"/>
      <c r="CY266" s="233"/>
      <c r="CZ266" s="233"/>
      <c r="DA266" s="233"/>
      <c r="DB266" s="233"/>
      <c r="DC266" s="233"/>
      <c r="DD266" s="233"/>
      <c r="DE266" s="233"/>
      <c r="DF266" s="233"/>
      <c r="DG266" s="233"/>
      <c r="DH266" s="233"/>
      <c r="DI266" s="233"/>
      <c r="DJ266" s="233"/>
      <c r="DK266" s="233"/>
      <c r="DL266" s="233"/>
      <c r="DM266" s="233"/>
      <c r="DN266" s="233"/>
      <c r="DO266" s="233"/>
      <c r="DP266" s="233"/>
      <c r="DQ266" s="233"/>
      <c r="DR266" s="233"/>
      <c r="DS266" s="233"/>
      <c r="DT266" s="233"/>
      <c r="DU266" s="233"/>
      <c r="DV266" s="233"/>
      <c r="DW266" s="233"/>
    </row>
    <row r="267" spans="54:127" ht="13.5" customHeight="1">
      <c r="BB267" s="233"/>
      <c r="BC267" s="233"/>
      <c r="BD267" s="233"/>
      <c r="BE267" s="233"/>
      <c r="BF267" s="232"/>
      <c r="BG267" s="233"/>
      <c r="BH267" s="233"/>
      <c r="BI267" s="232"/>
      <c r="BJ267" s="233"/>
      <c r="BK267" s="233"/>
      <c r="BL267" s="233"/>
      <c r="BM267" s="233"/>
      <c r="BN267" s="232"/>
      <c r="BO267" s="233"/>
      <c r="BP267" s="233"/>
      <c r="BQ267" s="232"/>
      <c r="BR267" s="233"/>
      <c r="BS267" s="233"/>
      <c r="BT267" s="233"/>
      <c r="BU267" s="233"/>
      <c r="BV267" s="232"/>
      <c r="BW267" s="233"/>
      <c r="BX267" s="233"/>
      <c r="BY267" s="232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424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  <c r="DE267" s="233"/>
      <c r="DF267" s="233"/>
      <c r="DG267" s="233"/>
      <c r="DH267" s="233"/>
      <c r="DI267" s="233"/>
      <c r="DJ267" s="233"/>
      <c r="DK267" s="233"/>
      <c r="DL267" s="233"/>
      <c r="DM267" s="233"/>
      <c r="DN267" s="233"/>
      <c r="DO267" s="233"/>
      <c r="DP267" s="233"/>
      <c r="DQ267" s="233"/>
      <c r="DR267" s="233"/>
      <c r="DS267" s="233"/>
      <c r="DT267" s="233"/>
      <c r="DU267" s="233"/>
      <c r="DV267" s="233"/>
      <c r="DW267" s="233"/>
    </row>
    <row r="268" spans="54:127" ht="13.5" customHeight="1">
      <c r="BB268" s="233"/>
      <c r="BC268" s="233"/>
      <c r="BD268" s="233"/>
      <c r="BE268" s="233"/>
      <c r="BF268" s="232"/>
      <c r="BG268" s="233"/>
      <c r="BH268" s="233"/>
      <c r="BI268" s="232"/>
      <c r="BJ268" s="233"/>
      <c r="BK268" s="233"/>
      <c r="BL268" s="233"/>
      <c r="BM268" s="233"/>
      <c r="BN268" s="232"/>
      <c r="BO268" s="233"/>
      <c r="BP268" s="233"/>
      <c r="BQ268" s="232"/>
      <c r="BR268" s="233"/>
      <c r="BS268" s="233"/>
      <c r="BT268" s="233"/>
      <c r="BU268" s="233"/>
      <c r="BV268" s="232"/>
      <c r="BW268" s="233"/>
      <c r="BX268" s="233"/>
      <c r="BY268" s="232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424"/>
      <c r="CJ268" s="233"/>
      <c r="CK268" s="233"/>
      <c r="CL268" s="233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  <c r="CW268" s="233"/>
      <c r="CX268" s="233"/>
      <c r="CY268" s="233"/>
      <c r="CZ268" s="233"/>
      <c r="DA268" s="233"/>
      <c r="DB268" s="233"/>
      <c r="DC268" s="233"/>
      <c r="DD268" s="233"/>
      <c r="DE268" s="233"/>
      <c r="DF268" s="233"/>
      <c r="DG268" s="233"/>
      <c r="DH268" s="233"/>
      <c r="DI268" s="233"/>
      <c r="DJ268" s="233"/>
      <c r="DK268" s="233"/>
      <c r="DL268" s="233"/>
      <c r="DM268" s="233"/>
      <c r="DN268" s="233"/>
      <c r="DO268" s="233"/>
      <c r="DP268" s="233"/>
      <c r="DQ268" s="233"/>
      <c r="DR268" s="233"/>
      <c r="DS268" s="233"/>
      <c r="DT268" s="233"/>
      <c r="DU268" s="233"/>
      <c r="DV268" s="233"/>
      <c r="DW268" s="233"/>
    </row>
    <row r="269" spans="54:127" ht="13.5" customHeight="1">
      <c r="BB269" s="233"/>
      <c r="BC269" s="233"/>
      <c r="BD269" s="233"/>
      <c r="BE269" s="233"/>
      <c r="BF269" s="232"/>
      <c r="BG269" s="233"/>
      <c r="BH269" s="233"/>
      <c r="BI269" s="232"/>
      <c r="BJ269" s="233"/>
      <c r="BK269" s="233"/>
      <c r="BL269" s="233"/>
      <c r="BM269" s="233"/>
      <c r="BN269" s="232"/>
      <c r="BO269" s="233"/>
      <c r="BP269" s="233"/>
      <c r="BQ269" s="232"/>
      <c r="BR269" s="233"/>
      <c r="BS269" s="233"/>
      <c r="BT269" s="233"/>
      <c r="BU269" s="233"/>
      <c r="BV269" s="232"/>
      <c r="BW269" s="233"/>
      <c r="BX269" s="233"/>
      <c r="BY269" s="232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424"/>
      <c r="CJ269" s="233"/>
      <c r="CK269" s="233"/>
      <c r="CL269" s="233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  <c r="DE269" s="233"/>
      <c r="DF269" s="233"/>
      <c r="DG269" s="233"/>
      <c r="DH269" s="233"/>
      <c r="DI269" s="233"/>
      <c r="DJ269" s="233"/>
      <c r="DK269" s="233"/>
      <c r="DL269" s="233"/>
      <c r="DM269" s="233"/>
      <c r="DN269" s="233"/>
      <c r="DO269" s="233"/>
      <c r="DP269" s="233"/>
      <c r="DQ269" s="233"/>
      <c r="DR269" s="233"/>
      <c r="DS269" s="233"/>
      <c r="DT269" s="233"/>
      <c r="DU269" s="233"/>
      <c r="DV269" s="233"/>
      <c r="DW269" s="233"/>
    </row>
    <row r="270" spans="54:127" ht="13.5" customHeight="1">
      <c r="BB270" s="233"/>
      <c r="BC270" s="233"/>
      <c r="BD270" s="233"/>
      <c r="BE270" s="233"/>
      <c r="BF270" s="232"/>
      <c r="BG270" s="233"/>
      <c r="BH270" s="233"/>
      <c r="BI270" s="232"/>
      <c r="BJ270" s="233"/>
      <c r="BK270" s="233"/>
      <c r="BL270" s="233"/>
      <c r="BM270" s="233"/>
      <c r="BN270" s="232"/>
      <c r="BO270" s="233"/>
      <c r="BP270" s="233"/>
      <c r="BQ270" s="232"/>
      <c r="BR270" s="233"/>
      <c r="BS270" s="233"/>
      <c r="BT270" s="233"/>
      <c r="BU270" s="233"/>
      <c r="BV270" s="232"/>
      <c r="BW270" s="233"/>
      <c r="BX270" s="233"/>
      <c r="BY270" s="232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424"/>
      <c r="CJ270" s="233"/>
      <c r="CK270" s="233"/>
      <c r="CL270" s="233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  <c r="DE270" s="233"/>
      <c r="DF270" s="233"/>
      <c r="DG270" s="233"/>
      <c r="DH270" s="233"/>
      <c r="DI270" s="233"/>
      <c r="DJ270" s="233"/>
      <c r="DK270" s="233"/>
      <c r="DL270" s="233"/>
      <c r="DM270" s="233"/>
      <c r="DN270" s="233"/>
      <c r="DO270" s="233"/>
      <c r="DP270" s="233"/>
      <c r="DQ270" s="233"/>
      <c r="DR270" s="233"/>
      <c r="DS270" s="233"/>
      <c r="DT270" s="233"/>
      <c r="DU270" s="233"/>
      <c r="DV270" s="233"/>
      <c r="DW270" s="233"/>
    </row>
    <row r="271" spans="54:127" ht="13.5" customHeight="1">
      <c r="BB271" s="233"/>
      <c r="BC271" s="233"/>
      <c r="BD271" s="233"/>
      <c r="BE271" s="233"/>
      <c r="BF271" s="232"/>
      <c r="BG271" s="233"/>
      <c r="BH271" s="233"/>
      <c r="BI271" s="232"/>
      <c r="BJ271" s="233"/>
      <c r="BK271" s="233"/>
      <c r="BL271" s="233"/>
      <c r="BM271" s="233"/>
      <c r="BN271" s="232"/>
      <c r="BO271" s="233"/>
      <c r="BP271" s="233"/>
      <c r="BQ271" s="232"/>
      <c r="BR271" s="233"/>
      <c r="BS271" s="233"/>
      <c r="BT271" s="233"/>
      <c r="BU271" s="233"/>
      <c r="BV271" s="232"/>
      <c r="BW271" s="233"/>
      <c r="BX271" s="233"/>
      <c r="BY271" s="232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424"/>
      <c r="CJ271" s="233"/>
      <c r="CK271" s="233"/>
      <c r="CL271" s="233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  <c r="CW271" s="233"/>
      <c r="CX271" s="233"/>
      <c r="CY271" s="233"/>
      <c r="CZ271" s="233"/>
      <c r="DA271" s="233"/>
      <c r="DB271" s="233"/>
      <c r="DC271" s="233"/>
      <c r="DD271" s="233"/>
      <c r="DE271" s="233"/>
      <c r="DF271" s="233"/>
      <c r="DG271" s="233"/>
      <c r="DH271" s="233"/>
      <c r="DI271" s="233"/>
      <c r="DJ271" s="233"/>
      <c r="DK271" s="233"/>
      <c r="DL271" s="233"/>
      <c r="DM271" s="233"/>
      <c r="DN271" s="233"/>
      <c r="DO271" s="233"/>
      <c r="DP271" s="233"/>
      <c r="DQ271" s="233"/>
      <c r="DR271" s="233"/>
      <c r="DS271" s="233"/>
      <c r="DT271" s="233"/>
      <c r="DU271" s="233"/>
      <c r="DV271" s="233"/>
      <c r="DW271" s="233"/>
    </row>
    <row r="272" spans="54:127" ht="13.5" customHeight="1">
      <c r="BB272" s="233"/>
      <c r="BC272" s="233"/>
      <c r="BD272" s="233"/>
      <c r="BE272" s="233"/>
      <c r="BF272" s="232"/>
      <c r="BG272" s="233"/>
      <c r="BH272" s="233"/>
      <c r="BI272" s="232"/>
      <c r="BJ272" s="233"/>
      <c r="BK272" s="233"/>
      <c r="BL272" s="233"/>
      <c r="BM272" s="233"/>
      <c r="BN272" s="232"/>
      <c r="BO272" s="233"/>
      <c r="BP272" s="233"/>
      <c r="BQ272" s="232"/>
      <c r="BR272" s="233"/>
      <c r="BS272" s="233"/>
      <c r="BT272" s="233"/>
      <c r="BU272" s="233"/>
      <c r="BV272" s="232"/>
      <c r="BW272" s="233"/>
      <c r="BX272" s="233"/>
      <c r="BY272" s="232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424"/>
      <c r="CJ272" s="233"/>
      <c r="CK272" s="233"/>
      <c r="CL272" s="233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  <c r="CW272" s="233"/>
      <c r="CX272" s="233"/>
      <c r="CY272" s="233"/>
      <c r="CZ272" s="233"/>
      <c r="DA272" s="233"/>
      <c r="DB272" s="233"/>
      <c r="DC272" s="233"/>
      <c r="DD272" s="233"/>
      <c r="DE272" s="233"/>
      <c r="DF272" s="233"/>
      <c r="DG272" s="233"/>
      <c r="DH272" s="233"/>
      <c r="DI272" s="233"/>
      <c r="DJ272" s="233"/>
      <c r="DK272" s="233"/>
      <c r="DL272" s="233"/>
      <c r="DM272" s="233"/>
      <c r="DN272" s="233"/>
      <c r="DO272" s="233"/>
      <c r="DP272" s="233"/>
      <c r="DQ272" s="233"/>
      <c r="DR272" s="233"/>
      <c r="DS272" s="233"/>
      <c r="DT272" s="233"/>
      <c r="DU272" s="233"/>
      <c r="DV272" s="233"/>
      <c r="DW272" s="233"/>
    </row>
    <row r="273" spans="54:127" ht="13.5" customHeight="1">
      <c r="BB273" s="233"/>
      <c r="BC273" s="233"/>
      <c r="BD273" s="233"/>
      <c r="BE273" s="233"/>
      <c r="BF273" s="232"/>
      <c r="BG273" s="233"/>
      <c r="BH273" s="233"/>
      <c r="BI273" s="232"/>
      <c r="BJ273" s="233"/>
      <c r="BK273" s="233"/>
      <c r="BL273" s="233"/>
      <c r="BM273" s="233"/>
      <c r="BN273" s="232"/>
      <c r="BO273" s="233"/>
      <c r="BP273" s="233"/>
      <c r="BQ273" s="232"/>
      <c r="BR273" s="233"/>
      <c r="BS273" s="233"/>
      <c r="BT273" s="233"/>
      <c r="BU273" s="233"/>
      <c r="BV273" s="232"/>
      <c r="BW273" s="233"/>
      <c r="BX273" s="233"/>
      <c r="BY273" s="232"/>
      <c r="BZ273" s="233"/>
      <c r="CA273" s="233"/>
      <c r="CB273" s="233"/>
      <c r="CC273" s="233"/>
      <c r="CD273" s="233"/>
      <c r="CE273" s="233"/>
      <c r="CF273" s="233"/>
      <c r="CG273" s="233"/>
      <c r="CH273" s="233"/>
      <c r="CI273" s="424"/>
      <c r="CJ273" s="233"/>
      <c r="CK273" s="233"/>
      <c r="CL273" s="233"/>
      <c r="CM273" s="233"/>
      <c r="CN273" s="233"/>
      <c r="CO273" s="233"/>
      <c r="CP273" s="233"/>
      <c r="CQ273" s="233"/>
      <c r="CR273" s="233"/>
      <c r="CS273" s="233"/>
      <c r="CT273" s="233"/>
      <c r="CU273" s="233"/>
      <c r="CV273" s="233"/>
      <c r="CW273" s="233"/>
      <c r="CX273" s="233"/>
      <c r="CY273" s="233"/>
      <c r="CZ273" s="233"/>
      <c r="DA273" s="233"/>
      <c r="DB273" s="233"/>
      <c r="DC273" s="233"/>
      <c r="DD273" s="233"/>
      <c r="DE273" s="233"/>
      <c r="DF273" s="233"/>
      <c r="DG273" s="233"/>
      <c r="DH273" s="233"/>
      <c r="DI273" s="233"/>
      <c r="DJ273" s="233"/>
      <c r="DK273" s="233"/>
      <c r="DL273" s="233"/>
      <c r="DM273" s="233"/>
      <c r="DN273" s="233"/>
      <c r="DO273" s="233"/>
      <c r="DP273" s="233"/>
      <c r="DQ273" s="233"/>
      <c r="DR273" s="233"/>
      <c r="DS273" s="233"/>
      <c r="DT273" s="233"/>
      <c r="DU273" s="233"/>
      <c r="DV273" s="233"/>
      <c r="DW273" s="233"/>
    </row>
    <row r="274" spans="54:127" ht="13.5" customHeight="1">
      <c r="BB274" s="233"/>
      <c r="BC274" s="233"/>
      <c r="BD274" s="233"/>
      <c r="BE274" s="233"/>
      <c r="BF274" s="232"/>
      <c r="BG274" s="233"/>
      <c r="BH274" s="233"/>
      <c r="BI274" s="232"/>
      <c r="BJ274" s="233"/>
      <c r="BK274" s="233"/>
      <c r="BL274" s="233"/>
      <c r="BM274" s="233"/>
      <c r="BN274" s="232"/>
      <c r="BO274" s="233"/>
      <c r="BP274" s="233"/>
      <c r="BQ274" s="232"/>
      <c r="BR274" s="233"/>
      <c r="BS274" s="233"/>
      <c r="BT274" s="233"/>
      <c r="BU274" s="233"/>
      <c r="BV274" s="232"/>
      <c r="BW274" s="233"/>
      <c r="BX274" s="233"/>
      <c r="BY274" s="232"/>
      <c r="BZ274" s="233"/>
      <c r="CA274" s="233"/>
      <c r="CB274" s="233"/>
      <c r="CC274" s="233"/>
      <c r="CD274" s="233"/>
      <c r="CE274" s="233"/>
      <c r="CF274" s="233"/>
      <c r="CG274" s="233"/>
      <c r="CH274" s="233"/>
      <c r="CI274" s="424"/>
      <c r="CJ274" s="233"/>
      <c r="CK274" s="233"/>
      <c r="CL274" s="233"/>
      <c r="CM274" s="233"/>
      <c r="CN274" s="233"/>
      <c r="CO274" s="233"/>
      <c r="CP274" s="233"/>
      <c r="CQ274" s="233"/>
      <c r="CR274" s="233"/>
      <c r="CS274" s="233"/>
      <c r="CT274" s="233"/>
      <c r="CU274" s="233"/>
      <c r="CV274" s="233"/>
      <c r="CW274" s="233"/>
      <c r="CX274" s="233"/>
      <c r="CY274" s="233"/>
      <c r="CZ274" s="233"/>
      <c r="DA274" s="233"/>
      <c r="DB274" s="233"/>
      <c r="DC274" s="233"/>
      <c r="DD274" s="233"/>
      <c r="DE274" s="233"/>
      <c r="DF274" s="233"/>
      <c r="DG274" s="233"/>
      <c r="DH274" s="233"/>
      <c r="DI274" s="233"/>
      <c r="DJ274" s="233"/>
      <c r="DK274" s="233"/>
      <c r="DL274" s="233"/>
      <c r="DM274" s="233"/>
      <c r="DN274" s="233"/>
      <c r="DO274" s="233"/>
      <c r="DP274" s="233"/>
      <c r="DQ274" s="233"/>
      <c r="DR274" s="233"/>
      <c r="DS274" s="233"/>
      <c r="DT274" s="233"/>
      <c r="DU274" s="233"/>
      <c r="DV274" s="233"/>
      <c r="DW274" s="233"/>
    </row>
    <row r="275" spans="54:127" ht="13.5" customHeight="1">
      <c r="BB275" s="233"/>
      <c r="BC275" s="233"/>
      <c r="BD275" s="233"/>
      <c r="BE275" s="233"/>
      <c r="BF275" s="232"/>
      <c r="BG275" s="233"/>
      <c r="BH275" s="233"/>
      <c r="BI275" s="232"/>
      <c r="BJ275" s="233"/>
      <c r="BK275" s="233"/>
      <c r="BL275" s="233"/>
      <c r="BM275" s="233"/>
      <c r="BN275" s="232"/>
      <c r="BO275" s="233"/>
      <c r="BP275" s="233"/>
      <c r="BQ275" s="232"/>
      <c r="BR275" s="233"/>
      <c r="BS275" s="233"/>
      <c r="BT275" s="233"/>
      <c r="BU275" s="233"/>
      <c r="BV275" s="232"/>
      <c r="BW275" s="233"/>
      <c r="BX275" s="233"/>
      <c r="BY275" s="232"/>
      <c r="BZ275" s="233"/>
      <c r="CA275" s="233"/>
      <c r="CB275" s="233"/>
      <c r="CC275" s="233"/>
      <c r="CD275" s="233"/>
      <c r="CE275" s="233"/>
      <c r="CF275" s="233"/>
      <c r="CG275" s="233"/>
      <c r="CH275" s="233"/>
      <c r="CI275" s="424"/>
      <c r="CJ275" s="233"/>
      <c r="CK275" s="233"/>
      <c r="CL275" s="233"/>
      <c r="CM275" s="233"/>
      <c r="CN275" s="233"/>
      <c r="CO275" s="233"/>
      <c r="CP275" s="233"/>
      <c r="CQ275" s="233"/>
      <c r="CR275" s="233"/>
      <c r="CS275" s="233"/>
      <c r="CT275" s="233"/>
      <c r="CU275" s="233"/>
      <c r="CV275" s="233"/>
      <c r="CW275" s="233"/>
      <c r="CX275" s="233"/>
      <c r="CY275" s="233"/>
      <c r="CZ275" s="233"/>
      <c r="DA275" s="233"/>
      <c r="DB275" s="233"/>
      <c r="DC275" s="233"/>
      <c r="DD275" s="233"/>
      <c r="DE275" s="233"/>
      <c r="DF275" s="233"/>
      <c r="DG275" s="233"/>
      <c r="DH275" s="233"/>
      <c r="DI275" s="233"/>
      <c r="DJ275" s="233"/>
      <c r="DK275" s="233"/>
      <c r="DL275" s="233"/>
      <c r="DM275" s="233"/>
      <c r="DN275" s="233"/>
      <c r="DO275" s="233"/>
      <c r="DP275" s="233"/>
      <c r="DQ275" s="233"/>
      <c r="DR275" s="233"/>
      <c r="DS275" s="233"/>
      <c r="DT275" s="233"/>
      <c r="DU275" s="233"/>
      <c r="DV275" s="233"/>
      <c r="DW275" s="233"/>
    </row>
    <row r="276" spans="54:127" ht="13.5" customHeight="1">
      <c r="BB276" s="233"/>
      <c r="BC276" s="233"/>
      <c r="BD276" s="233"/>
      <c r="BE276" s="233"/>
      <c r="BF276" s="232"/>
      <c r="BG276" s="233"/>
      <c r="BH276" s="233"/>
      <c r="BI276" s="232"/>
      <c r="BJ276" s="233"/>
      <c r="BK276" s="233"/>
      <c r="BL276" s="233"/>
      <c r="BM276" s="233"/>
      <c r="BN276" s="232"/>
      <c r="BO276" s="233"/>
      <c r="BP276" s="233"/>
      <c r="BQ276" s="232"/>
      <c r="BR276" s="233"/>
      <c r="BS276" s="233"/>
      <c r="BT276" s="233"/>
      <c r="BU276" s="233"/>
      <c r="BV276" s="232"/>
      <c r="BW276" s="233"/>
      <c r="BX276" s="233"/>
      <c r="BY276" s="232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424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  <c r="DE276" s="233"/>
      <c r="DF276" s="233"/>
      <c r="DG276" s="233"/>
      <c r="DH276" s="233"/>
      <c r="DI276" s="233"/>
      <c r="DJ276" s="233"/>
      <c r="DK276" s="233"/>
      <c r="DL276" s="233"/>
      <c r="DM276" s="233"/>
      <c r="DN276" s="233"/>
      <c r="DO276" s="233"/>
      <c r="DP276" s="233"/>
      <c r="DQ276" s="233"/>
      <c r="DR276" s="233"/>
      <c r="DS276" s="233"/>
      <c r="DT276" s="233"/>
      <c r="DU276" s="233"/>
      <c r="DV276" s="233"/>
      <c r="DW276" s="233"/>
    </row>
    <row r="277" spans="54:127" ht="13.5" customHeight="1">
      <c r="BB277" s="233"/>
      <c r="BC277" s="233"/>
      <c r="BD277" s="233"/>
      <c r="BE277" s="233"/>
      <c r="BF277" s="232"/>
      <c r="BG277" s="233"/>
      <c r="BH277" s="233"/>
      <c r="BI277" s="232"/>
      <c r="BJ277" s="233"/>
      <c r="BK277" s="233"/>
      <c r="BL277" s="233"/>
      <c r="BM277" s="233"/>
      <c r="BN277" s="232"/>
      <c r="BO277" s="233"/>
      <c r="BP277" s="233"/>
      <c r="BQ277" s="232"/>
      <c r="BR277" s="233"/>
      <c r="BS277" s="233"/>
      <c r="BT277" s="233"/>
      <c r="BU277" s="233"/>
      <c r="BV277" s="232"/>
      <c r="BW277" s="233"/>
      <c r="BX277" s="233"/>
      <c r="BY277" s="232"/>
      <c r="BZ277" s="233"/>
      <c r="CA277" s="233"/>
      <c r="CB277" s="233"/>
      <c r="CC277" s="233"/>
      <c r="CD277" s="233"/>
      <c r="CE277" s="233"/>
      <c r="CF277" s="233"/>
      <c r="CG277" s="233"/>
      <c r="CH277" s="233"/>
      <c r="CI277" s="424"/>
      <c r="CJ277" s="233"/>
      <c r="CK277" s="233"/>
      <c r="CL277" s="233"/>
      <c r="CM277" s="233"/>
      <c r="CN277" s="233"/>
      <c r="CO277" s="233"/>
      <c r="CP277" s="233"/>
      <c r="CQ277" s="233"/>
      <c r="CR277" s="233"/>
      <c r="CS277" s="233"/>
      <c r="CT277" s="233"/>
      <c r="CU277" s="233"/>
      <c r="CV277" s="233"/>
      <c r="CW277" s="233"/>
      <c r="CX277" s="233"/>
      <c r="CY277" s="233"/>
      <c r="CZ277" s="233"/>
      <c r="DA277" s="233"/>
      <c r="DB277" s="233"/>
      <c r="DC277" s="233"/>
      <c r="DD277" s="233"/>
      <c r="DE277" s="233"/>
      <c r="DF277" s="233"/>
      <c r="DG277" s="233"/>
      <c r="DH277" s="233"/>
      <c r="DI277" s="233"/>
      <c r="DJ277" s="233"/>
      <c r="DK277" s="233"/>
      <c r="DL277" s="233"/>
      <c r="DM277" s="233"/>
      <c r="DN277" s="233"/>
      <c r="DO277" s="233"/>
      <c r="DP277" s="233"/>
      <c r="DQ277" s="233"/>
      <c r="DR277" s="233"/>
      <c r="DS277" s="233"/>
      <c r="DT277" s="233"/>
      <c r="DU277" s="233"/>
      <c r="DV277" s="233"/>
      <c r="DW277" s="233"/>
    </row>
    <row r="278" spans="54:127" ht="13.5" customHeight="1">
      <c r="BB278" s="233"/>
      <c r="BC278" s="233"/>
      <c r="BD278" s="233"/>
      <c r="BE278" s="233"/>
      <c r="BF278" s="232"/>
      <c r="BG278" s="233"/>
      <c r="BH278" s="233"/>
      <c r="BI278" s="232"/>
      <c r="BJ278" s="233"/>
      <c r="BK278" s="233"/>
      <c r="BL278" s="233"/>
      <c r="BM278" s="233"/>
      <c r="BN278" s="232"/>
      <c r="BO278" s="233"/>
      <c r="BP278" s="233"/>
      <c r="BQ278" s="232"/>
      <c r="BR278" s="233"/>
      <c r="BS278" s="233"/>
      <c r="BT278" s="233"/>
      <c r="BU278" s="233"/>
      <c r="BV278" s="232"/>
      <c r="BW278" s="233"/>
      <c r="BX278" s="233"/>
      <c r="BY278" s="232"/>
      <c r="BZ278" s="233"/>
      <c r="CA278" s="233"/>
      <c r="CB278" s="233"/>
      <c r="CC278" s="233"/>
      <c r="CD278" s="233"/>
      <c r="CE278" s="233"/>
      <c r="CF278" s="233"/>
      <c r="CG278" s="233"/>
      <c r="CH278" s="233"/>
      <c r="CI278" s="424"/>
      <c r="CJ278" s="233"/>
      <c r="CK278" s="233"/>
      <c r="CL278" s="233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  <c r="CW278" s="233"/>
      <c r="CX278" s="233"/>
      <c r="CY278" s="233"/>
      <c r="CZ278" s="233"/>
      <c r="DA278" s="233"/>
      <c r="DB278" s="233"/>
      <c r="DC278" s="233"/>
      <c r="DD278" s="233"/>
      <c r="DE278" s="233"/>
      <c r="DF278" s="233"/>
      <c r="DG278" s="233"/>
      <c r="DH278" s="233"/>
      <c r="DI278" s="233"/>
      <c r="DJ278" s="233"/>
      <c r="DK278" s="233"/>
      <c r="DL278" s="233"/>
      <c r="DM278" s="233"/>
      <c r="DN278" s="233"/>
      <c r="DO278" s="233"/>
      <c r="DP278" s="233"/>
      <c r="DQ278" s="233"/>
      <c r="DR278" s="233"/>
      <c r="DS278" s="233"/>
      <c r="DT278" s="233"/>
      <c r="DU278" s="233"/>
      <c r="DV278" s="233"/>
      <c r="DW278" s="233"/>
    </row>
    <row r="279" spans="54:127" ht="13.5" customHeight="1">
      <c r="BB279" s="233"/>
      <c r="BC279" s="233"/>
      <c r="BD279" s="233"/>
      <c r="BE279" s="233"/>
      <c r="BF279" s="232"/>
      <c r="BG279" s="233"/>
      <c r="BH279" s="233"/>
      <c r="BI279" s="232"/>
      <c r="BJ279" s="233"/>
      <c r="BK279" s="233"/>
      <c r="BL279" s="233"/>
      <c r="BM279" s="233"/>
      <c r="BN279" s="232"/>
      <c r="BO279" s="233"/>
      <c r="BP279" s="233"/>
      <c r="BQ279" s="232"/>
      <c r="BR279" s="233"/>
      <c r="BS279" s="233"/>
      <c r="BT279" s="233"/>
      <c r="BU279" s="233"/>
      <c r="BV279" s="232"/>
      <c r="BW279" s="233"/>
      <c r="BX279" s="233"/>
      <c r="BY279" s="232"/>
      <c r="BZ279" s="233"/>
      <c r="CA279" s="233"/>
      <c r="CB279" s="233"/>
      <c r="CC279" s="233"/>
      <c r="CD279" s="233"/>
      <c r="CE279" s="233"/>
      <c r="CF279" s="233"/>
      <c r="CG279" s="233"/>
      <c r="CH279" s="233"/>
      <c r="CI279" s="424"/>
      <c r="CJ279" s="233"/>
      <c r="CK279" s="233"/>
      <c r="CL279" s="233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  <c r="CW279" s="233"/>
      <c r="CX279" s="233"/>
      <c r="CY279" s="233"/>
      <c r="CZ279" s="233"/>
      <c r="DA279" s="233"/>
      <c r="DB279" s="233"/>
      <c r="DC279" s="233"/>
      <c r="DD279" s="233"/>
      <c r="DE279" s="233"/>
      <c r="DF279" s="233"/>
      <c r="DG279" s="233"/>
      <c r="DH279" s="233"/>
      <c r="DI279" s="233"/>
      <c r="DJ279" s="233"/>
      <c r="DK279" s="233"/>
      <c r="DL279" s="233"/>
      <c r="DM279" s="233"/>
      <c r="DN279" s="233"/>
      <c r="DO279" s="233"/>
      <c r="DP279" s="233"/>
      <c r="DQ279" s="233"/>
      <c r="DR279" s="233"/>
      <c r="DS279" s="233"/>
      <c r="DT279" s="233"/>
      <c r="DU279" s="233"/>
      <c r="DV279" s="233"/>
      <c r="DW279" s="233"/>
    </row>
    <row r="280" spans="54:127" ht="13.5" customHeight="1">
      <c r="BB280" s="233"/>
      <c r="BC280" s="233"/>
      <c r="BD280" s="233"/>
      <c r="BE280" s="233"/>
      <c r="BF280" s="232"/>
      <c r="BG280" s="233"/>
      <c r="BH280" s="233"/>
      <c r="BI280" s="232"/>
      <c r="BJ280" s="233"/>
      <c r="BK280" s="233"/>
      <c r="BL280" s="233"/>
      <c r="BM280" s="233"/>
      <c r="BN280" s="232"/>
      <c r="BO280" s="233"/>
      <c r="BP280" s="233"/>
      <c r="BQ280" s="232"/>
      <c r="BR280" s="233"/>
      <c r="BS280" s="233"/>
      <c r="BT280" s="233"/>
      <c r="BU280" s="233"/>
      <c r="BV280" s="232"/>
      <c r="BW280" s="233"/>
      <c r="BX280" s="233"/>
      <c r="BY280" s="232"/>
      <c r="BZ280" s="233"/>
      <c r="CA280" s="233"/>
      <c r="CB280" s="233"/>
      <c r="CC280" s="233"/>
      <c r="CD280" s="233"/>
      <c r="CE280" s="233"/>
      <c r="CF280" s="233"/>
      <c r="CG280" s="233"/>
      <c r="CH280" s="233"/>
      <c r="CI280" s="424"/>
      <c r="CJ280" s="233"/>
      <c r="CK280" s="233"/>
      <c r="CL280" s="233"/>
      <c r="CM280" s="233"/>
      <c r="CN280" s="233"/>
      <c r="CO280" s="233"/>
      <c r="CP280" s="233"/>
      <c r="CQ280" s="233"/>
      <c r="CR280" s="233"/>
      <c r="CS280" s="233"/>
      <c r="CT280" s="233"/>
      <c r="CU280" s="233"/>
      <c r="CV280" s="233"/>
      <c r="CW280" s="233"/>
      <c r="CX280" s="233"/>
      <c r="CY280" s="233"/>
      <c r="CZ280" s="233"/>
      <c r="DA280" s="233"/>
      <c r="DB280" s="233"/>
      <c r="DC280" s="233"/>
      <c r="DD280" s="233"/>
      <c r="DE280" s="233"/>
      <c r="DF280" s="233"/>
      <c r="DG280" s="233"/>
      <c r="DH280" s="233"/>
      <c r="DI280" s="233"/>
      <c r="DJ280" s="233"/>
      <c r="DK280" s="233"/>
      <c r="DL280" s="233"/>
      <c r="DM280" s="233"/>
      <c r="DN280" s="233"/>
      <c r="DO280" s="233"/>
      <c r="DP280" s="233"/>
      <c r="DQ280" s="233"/>
      <c r="DR280" s="233"/>
      <c r="DS280" s="233"/>
      <c r="DT280" s="233"/>
      <c r="DU280" s="233"/>
      <c r="DV280" s="233"/>
      <c r="DW280" s="233"/>
    </row>
    <row r="281" spans="54:127" ht="13.5" customHeight="1">
      <c r="BB281" s="233"/>
      <c r="BC281" s="233"/>
      <c r="BD281" s="233"/>
      <c r="BE281" s="233"/>
      <c r="BF281" s="232"/>
      <c r="BG281" s="233"/>
      <c r="BH281" s="233"/>
      <c r="BI281" s="232"/>
      <c r="BJ281" s="233"/>
      <c r="BK281" s="233"/>
      <c r="BL281" s="233"/>
      <c r="BM281" s="233"/>
      <c r="BN281" s="232"/>
      <c r="BO281" s="233"/>
      <c r="BP281" s="233"/>
      <c r="BQ281" s="232"/>
      <c r="BR281" s="233"/>
      <c r="BS281" s="233"/>
      <c r="BT281" s="233"/>
      <c r="BU281" s="233"/>
      <c r="BV281" s="232"/>
      <c r="BW281" s="233"/>
      <c r="BX281" s="233"/>
      <c r="BY281" s="232"/>
      <c r="BZ281" s="233"/>
      <c r="CA281" s="233"/>
      <c r="CB281" s="233"/>
      <c r="CC281" s="233"/>
      <c r="CD281" s="233"/>
      <c r="CE281" s="233"/>
      <c r="CF281" s="233"/>
      <c r="CG281" s="233"/>
      <c r="CH281" s="233"/>
      <c r="CI281" s="424"/>
      <c r="CJ281" s="233"/>
      <c r="CK281" s="233"/>
      <c r="CL281" s="233"/>
      <c r="CM281" s="233"/>
      <c r="CN281" s="233"/>
      <c r="CO281" s="233"/>
      <c r="CP281" s="233"/>
      <c r="CQ281" s="233"/>
      <c r="CR281" s="233"/>
      <c r="CS281" s="233"/>
      <c r="CT281" s="233"/>
      <c r="CU281" s="233"/>
      <c r="CV281" s="233"/>
      <c r="CW281" s="233"/>
      <c r="CX281" s="233"/>
      <c r="CY281" s="233"/>
      <c r="CZ281" s="233"/>
      <c r="DA281" s="233"/>
      <c r="DB281" s="233"/>
      <c r="DC281" s="233"/>
      <c r="DD281" s="233"/>
      <c r="DE281" s="233"/>
      <c r="DF281" s="233"/>
      <c r="DG281" s="233"/>
      <c r="DH281" s="233"/>
      <c r="DI281" s="233"/>
      <c r="DJ281" s="233"/>
      <c r="DK281" s="233"/>
      <c r="DL281" s="233"/>
      <c r="DM281" s="233"/>
      <c r="DN281" s="233"/>
      <c r="DO281" s="233"/>
      <c r="DP281" s="233"/>
      <c r="DQ281" s="233"/>
      <c r="DR281" s="233"/>
      <c r="DS281" s="233"/>
      <c r="DT281" s="233"/>
      <c r="DU281" s="233"/>
      <c r="DV281" s="233"/>
      <c r="DW281" s="233"/>
    </row>
    <row r="282" spans="54:127" ht="13.5" customHeight="1">
      <c r="BB282" s="233"/>
      <c r="BC282" s="233"/>
      <c r="BD282" s="233"/>
      <c r="BE282" s="233"/>
      <c r="BF282" s="232"/>
      <c r="BG282" s="233"/>
      <c r="BH282" s="233"/>
      <c r="BI282" s="232"/>
      <c r="BJ282" s="233"/>
      <c r="BK282" s="233"/>
      <c r="BL282" s="233"/>
      <c r="BM282" s="233"/>
      <c r="BN282" s="232"/>
      <c r="BO282" s="233"/>
      <c r="BP282" s="233"/>
      <c r="BQ282" s="232"/>
      <c r="BR282" s="233"/>
      <c r="BS282" s="233"/>
      <c r="BT282" s="233"/>
      <c r="BU282" s="233"/>
      <c r="BV282" s="232"/>
      <c r="BW282" s="233"/>
      <c r="BX282" s="233"/>
      <c r="BY282" s="232"/>
      <c r="BZ282" s="233"/>
      <c r="CA282" s="233"/>
      <c r="CB282" s="233"/>
      <c r="CC282" s="233"/>
      <c r="CD282" s="233"/>
      <c r="CE282" s="233"/>
      <c r="CF282" s="233"/>
      <c r="CG282" s="233"/>
      <c r="CH282" s="233"/>
      <c r="CI282" s="424"/>
      <c r="CJ282" s="233"/>
      <c r="CK282" s="233"/>
      <c r="CL282" s="233"/>
      <c r="CM282" s="233"/>
      <c r="CN282" s="233"/>
      <c r="CO282" s="233"/>
      <c r="CP282" s="233"/>
      <c r="CQ282" s="233"/>
      <c r="CR282" s="233"/>
      <c r="CS282" s="233"/>
      <c r="CT282" s="233"/>
      <c r="CU282" s="233"/>
      <c r="CV282" s="233"/>
      <c r="CW282" s="233"/>
      <c r="CX282" s="233"/>
      <c r="CY282" s="233"/>
      <c r="CZ282" s="233"/>
      <c r="DA282" s="233"/>
      <c r="DB282" s="233"/>
      <c r="DC282" s="233"/>
      <c r="DD282" s="233"/>
      <c r="DE282" s="233"/>
      <c r="DF282" s="233"/>
      <c r="DG282" s="233"/>
      <c r="DH282" s="233"/>
      <c r="DI282" s="233"/>
      <c r="DJ282" s="233"/>
      <c r="DK282" s="233"/>
      <c r="DL282" s="233"/>
      <c r="DM282" s="233"/>
      <c r="DN282" s="233"/>
      <c r="DO282" s="233"/>
      <c r="DP282" s="233"/>
      <c r="DQ282" s="233"/>
      <c r="DR282" s="233"/>
      <c r="DS282" s="233"/>
      <c r="DT282" s="233"/>
      <c r="DU282" s="233"/>
      <c r="DV282" s="233"/>
      <c r="DW282" s="233"/>
    </row>
    <row r="283" spans="54:127" ht="13.5" customHeight="1">
      <c r="BB283" s="233"/>
      <c r="BC283" s="233"/>
      <c r="BD283" s="233"/>
      <c r="BE283" s="233"/>
      <c r="BF283" s="232"/>
      <c r="BG283" s="233"/>
      <c r="BH283" s="233"/>
      <c r="BI283" s="232"/>
      <c r="BJ283" s="233"/>
      <c r="BK283" s="233"/>
      <c r="BL283" s="233"/>
      <c r="BM283" s="233"/>
      <c r="BN283" s="232"/>
      <c r="BO283" s="233"/>
      <c r="BP283" s="233"/>
      <c r="BQ283" s="232"/>
      <c r="BR283" s="233"/>
      <c r="BS283" s="233"/>
      <c r="BT283" s="233"/>
      <c r="BU283" s="233"/>
      <c r="BV283" s="232"/>
      <c r="BW283" s="233"/>
      <c r="BX283" s="233"/>
      <c r="BY283" s="232"/>
      <c r="BZ283" s="233"/>
      <c r="CA283" s="233"/>
      <c r="CB283" s="233"/>
      <c r="CC283" s="233"/>
      <c r="CD283" s="233"/>
      <c r="CE283" s="233"/>
      <c r="CF283" s="233"/>
      <c r="CG283" s="233"/>
      <c r="CH283" s="233"/>
      <c r="CI283" s="424"/>
      <c r="CJ283" s="233"/>
      <c r="CK283" s="233"/>
      <c r="CL283" s="233"/>
      <c r="CM283" s="233"/>
      <c r="CN283" s="233"/>
      <c r="CO283" s="233"/>
      <c r="CP283" s="233"/>
      <c r="CQ283" s="233"/>
      <c r="CR283" s="233"/>
      <c r="CS283" s="233"/>
      <c r="CT283" s="233"/>
      <c r="CU283" s="233"/>
      <c r="CV283" s="233"/>
      <c r="CW283" s="233"/>
      <c r="CX283" s="233"/>
      <c r="CY283" s="233"/>
      <c r="CZ283" s="233"/>
      <c r="DA283" s="233"/>
      <c r="DB283" s="233"/>
      <c r="DC283" s="233"/>
      <c r="DD283" s="233"/>
      <c r="DE283" s="233"/>
      <c r="DF283" s="233"/>
      <c r="DG283" s="233"/>
      <c r="DH283" s="233"/>
      <c r="DI283" s="233"/>
      <c r="DJ283" s="233"/>
      <c r="DK283" s="233"/>
      <c r="DL283" s="233"/>
      <c r="DM283" s="233"/>
      <c r="DN283" s="233"/>
      <c r="DO283" s="233"/>
      <c r="DP283" s="233"/>
      <c r="DQ283" s="233"/>
      <c r="DR283" s="233"/>
      <c r="DS283" s="233"/>
      <c r="DT283" s="233"/>
      <c r="DU283" s="233"/>
      <c r="DV283" s="233"/>
      <c r="DW283" s="233"/>
    </row>
    <row r="284" spans="54:127" ht="13.5" customHeight="1">
      <c r="BB284" s="233"/>
      <c r="BC284" s="233"/>
      <c r="BD284" s="233"/>
      <c r="BE284" s="233"/>
      <c r="BF284" s="232"/>
      <c r="BG284" s="233"/>
      <c r="BH284" s="233"/>
      <c r="BI284" s="232"/>
      <c r="BJ284" s="233"/>
      <c r="BK284" s="233"/>
      <c r="BL284" s="233"/>
      <c r="BM284" s="233"/>
      <c r="BN284" s="232"/>
      <c r="BO284" s="233"/>
      <c r="BP284" s="233"/>
      <c r="BQ284" s="232"/>
      <c r="BR284" s="233"/>
      <c r="BS284" s="233"/>
      <c r="BT284" s="233"/>
      <c r="BU284" s="233"/>
      <c r="BV284" s="232"/>
      <c r="BW284" s="233"/>
      <c r="BX284" s="233"/>
      <c r="BY284" s="232"/>
      <c r="BZ284" s="233"/>
      <c r="CA284" s="233"/>
      <c r="CB284" s="233"/>
      <c r="CC284" s="233"/>
      <c r="CD284" s="233"/>
      <c r="CE284" s="233"/>
      <c r="CF284" s="233"/>
      <c r="CG284" s="233"/>
      <c r="CH284" s="233"/>
      <c r="CI284" s="424"/>
      <c r="CJ284" s="233"/>
      <c r="CK284" s="233"/>
      <c r="CL284" s="233"/>
      <c r="CM284" s="233"/>
      <c r="CN284" s="233"/>
      <c r="CO284" s="233"/>
      <c r="CP284" s="233"/>
      <c r="CQ284" s="233"/>
      <c r="CR284" s="233"/>
      <c r="CS284" s="233"/>
      <c r="CT284" s="233"/>
      <c r="CU284" s="233"/>
      <c r="CV284" s="233"/>
      <c r="CW284" s="233"/>
      <c r="CX284" s="233"/>
      <c r="CY284" s="233"/>
      <c r="CZ284" s="233"/>
      <c r="DA284" s="233"/>
      <c r="DB284" s="233"/>
      <c r="DC284" s="233"/>
      <c r="DD284" s="233"/>
      <c r="DE284" s="233"/>
      <c r="DF284" s="233"/>
      <c r="DG284" s="233"/>
      <c r="DH284" s="233"/>
      <c r="DI284" s="233"/>
      <c r="DJ284" s="233"/>
      <c r="DK284" s="233"/>
      <c r="DL284" s="233"/>
      <c r="DM284" s="233"/>
      <c r="DN284" s="233"/>
      <c r="DO284" s="233"/>
      <c r="DP284" s="233"/>
      <c r="DQ284" s="233"/>
      <c r="DR284" s="233"/>
      <c r="DS284" s="233"/>
      <c r="DT284" s="233"/>
      <c r="DU284" s="233"/>
      <c r="DV284" s="233"/>
      <c r="DW284" s="233"/>
    </row>
    <row r="285" spans="54:127" ht="13.5" customHeight="1">
      <c r="BB285" s="233"/>
      <c r="BC285" s="233"/>
      <c r="BD285" s="233"/>
      <c r="BE285" s="233"/>
      <c r="BF285" s="232"/>
      <c r="BG285" s="233"/>
      <c r="BH285" s="233"/>
      <c r="BI285" s="232"/>
      <c r="BJ285" s="233"/>
      <c r="BK285" s="233"/>
      <c r="BL285" s="233"/>
      <c r="BM285" s="233"/>
      <c r="BN285" s="232"/>
      <c r="BO285" s="233"/>
      <c r="BP285" s="233"/>
      <c r="BQ285" s="232"/>
      <c r="BR285" s="233"/>
      <c r="BS285" s="233"/>
      <c r="BT285" s="233"/>
      <c r="BU285" s="233"/>
      <c r="BV285" s="232"/>
      <c r="BW285" s="233"/>
      <c r="BX285" s="233"/>
      <c r="BY285" s="232"/>
      <c r="BZ285" s="233"/>
      <c r="CA285" s="233"/>
      <c r="CB285" s="233"/>
      <c r="CC285" s="233"/>
      <c r="CD285" s="233"/>
      <c r="CE285" s="233"/>
      <c r="CF285" s="233"/>
      <c r="CG285" s="233"/>
      <c r="CH285" s="233"/>
      <c r="CI285" s="424"/>
      <c r="CJ285" s="233"/>
      <c r="CK285" s="233"/>
      <c r="CL285" s="233"/>
      <c r="CM285" s="233"/>
      <c r="CN285" s="233"/>
      <c r="CO285" s="233"/>
      <c r="CP285" s="233"/>
      <c r="CQ285" s="233"/>
      <c r="CR285" s="233"/>
      <c r="CS285" s="233"/>
      <c r="CT285" s="233"/>
      <c r="CU285" s="233"/>
      <c r="CV285" s="233"/>
      <c r="CW285" s="233"/>
      <c r="CX285" s="233"/>
      <c r="CY285" s="233"/>
      <c r="CZ285" s="233"/>
      <c r="DA285" s="233"/>
      <c r="DB285" s="233"/>
      <c r="DC285" s="233"/>
      <c r="DD285" s="233"/>
      <c r="DE285" s="233"/>
      <c r="DF285" s="233"/>
      <c r="DG285" s="233"/>
      <c r="DH285" s="233"/>
      <c r="DI285" s="233"/>
      <c r="DJ285" s="233"/>
      <c r="DK285" s="233"/>
      <c r="DL285" s="233"/>
      <c r="DM285" s="233"/>
      <c r="DN285" s="233"/>
      <c r="DO285" s="233"/>
      <c r="DP285" s="233"/>
      <c r="DQ285" s="233"/>
      <c r="DR285" s="233"/>
      <c r="DS285" s="233"/>
      <c r="DT285" s="233"/>
      <c r="DU285" s="233"/>
      <c r="DV285" s="233"/>
      <c r="DW285" s="233"/>
    </row>
    <row r="286" spans="54:127" ht="13.5" customHeight="1">
      <c r="BB286" s="233"/>
      <c r="BC286" s="233"/>
      <c r="BD286" s="233"/>
      <c r="BE286" s="233"/>
      <c r="BF286" s="232"/>
      <c r="BG286" s="233"/>
      <c r="BH286" s="233"/>
      <c r="BI286" s="232"/>
      <c r="BJ286" s="233"/>
      <c r="BK286" s="233"/>
      <c r="BL286" s="233"/>
      <c r="BM286" s="233"/>
      <c r="BN286" s="232"/>
      <c r="BO286" s="233"/>
      <c r="BP286" s="233"/>
      <c r="BQ286" s="232"/>
      <c r="BR286" s="233"/>
      <c r="BS286" s="233"/>
      <c r="BT286" s="233"/>
      <c r="BU286" s="233"/>
      <c r="BV286" s="232"/>
      <c r="BW286" s="233"/>
      <c r="BX286" s="233"/>
      <c r="BY286" s="232"/>
      <c r="BZ286" s="233"/>
      <c r="CA286" s="233"/>
      <c r="CB286" s="233"/>
      <c r="CC286" s="233"/>
      <c r="CD286" s="233"/>
      <c r="CE286" s="233"/>
      <c r="CF286" s="233"/>
      <c r="CG286" s="233"/>
      <c r="CH286" s="233"/>
      <c r="CI286" s="424"/>
      <c r="CJ286" s="233"/>
      <c r="CK286" s="233"/>
      <c r="CL286" s="233"/>
      <c r="CM286" s="233"/>
      <c r="CN286" s="233"/>
      <c r="CO286" s="233"/>
      <c r="CP286" s="233"/>
      <c r="CQ286" s="233"/>
      <c r="CR286" s="233"/>
      <c r="CS286" s="233"/>
      <c r="CT286" s="233"/>
      <c r="CU286" s="233"/>
      <c r="CV286" s="233"/>
      <c r="CW286" s="233"/>
      <c r="CX286" s="233"/>
      <c r="CY286" s="233"/>
      <c r="CZ286" s="233"/>
      <c r="DA286" s="233"/>
      <c r="DB286" s="233"/>
      <c r="DC286" s="233"/>
      <c r="DD286" s="233"/>
      <c r="DE286" s="233"/>
      <c r="DF286" s="233"/>
      <c r="DG286" s="233"/>
      <c r="DH286" s="233"/>
      <c r="DI286" s="233"/>
      <c r="DJ286" s="233"/>
      <c r="DK286" s="233"/>
      <c r="DL286" s="233"/>
      <c r="DM286" s="233"/>
      <c r="DN286" s="233"/>
      <c r="DO286" s="233"/>
      <c r="DP286" s="233"/>
      <c r="DQ286" s="233"/>
      <c r="DR286" s="233"/>
      <c r="DS286" s="233"/>
      <c r="DT286" s="233"/>
      <c r="DU286" s="233"/>
      <c r="DV286" s="233"/>
      <c r="DW286" s="233"/>
    </row>
    <row r="287" spans="54:127" ht="13.5" customHeight="1">
      <c r="BB287" s="233"/>
      <c r="BC287" s="233"/>
      <c r="BD287" s="233"/>
      <c r="BE287" s="233"/>
      <c r="BF287" s="232"/>
      <c r="BG287" s="233"/>
      <c r="BH287" s="233"/>
      <c r="BI287" s="232"/>
      <c r="BJ287" s="233"/>
      <c r="BK287" s="233"/>
      <c r="BL287" s="233"/>
      <c r="BM287" s="233"/>
      <c r="BN287" s="232"/>
      <c r="BO287" s="233"/>
      <c r="BP287" s="233"/>
      <c r="BQ287" s="232"/>
      <c r="BR287" s="233"/>
      <c r="BS287" s="233"/>
      <c r="BT287" s="233"/>
      <c r="BU287" s="233"/>
      <c r="BV287" s="232"/>
      <c r="BW287" s="233"/>
      <c r="BX287" s="233"/>
      <c r="BY287" s="232"/>
      <c r="BZ287" s="233"/>
      <c r="CA287" s="233"/>
      <c r="CB287" s="233"/>
      <c r="CC287" s="233"/>
      <c r="CD287" s="233"/>
      <c r="CE287" s="233"/>
      <c r="CF287" s="233"/>
      <c r="CG287" s="233"/>
      <c r="CH287" s="233"/>
      <c r="CI287" s="424"/>
      <c r="CJ287" s="233"/>
      <c r="CK287" s="233"/>
      <c r="CL287" s="233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  <c r="CW287" s="233"/>
      <c r="CX287" s="233"/>
      <c r="CY287" s="233"/>
      <c r="CZ287" s="233"/>
      <c r="DA287" s="233"/>
      <c r="DB287" s="233"/>
      <c r="DC287" s="233"/>
      <c r="DD287" s="233"/>
      <c r="DE287" s="233"/>
      <c r="DF287" s="233"/>
      <c r="DG287" s="233"/>
      <c r="DH287" s="233"/>
      <c r="DI287" s="233"/>
      <c r="DJ287" s="233"/>
      <c r="DK287" s="233"/>
      <c r="DL287" s="233"/>
      <c r="DM287" s="233"/>
      <c r="DN287" s="233"/>
      <c r="DO287" s="233"/>
      <c r="DP287" s="233"/>
      <c r="DQ287" s="233"/>
      <c r="DR287" s="233"/>
      <c r="DS287" s="233"/>
      <c r="DT287" s="233"/>
      <c r="DU287" s="233"/>
      <c r="DV287" s="233"/>
      <c r="DW287" s="233"/>
    </row>
    <row r="288" spans="54:127" ht="13.5" customHeight="1">
      <c r="BB288" s="233"/>
      <c r="BC288" s="233"/>
      <c r="BD288" s="233"/>
      <c r="BE288" s="233"/>
      <c r="BF288" s="232"/>
      <c r="BG288" s="233"/>
      <c r="BH288" s="233"/>
      <c r="BI288" s="232"/>
      <c r="BJ288" s="233"/>
      <c r="BK288" s="233"/>
      <c r="BL288" s="233"/>
      <c r="BM288" s="233"/>
      <c r="BN288" s="232"/>
      <c r="BO288" s="233"/>
      <c r="BP288" s="233"/>
      <c r="BQ288" s="232"/>
      <c r="BR288" s="233"/>
      <c r="BS288" s="233"/>
      <c r="BT288" s="233"/>
      <c r="BU288" s="233"/>
      <c r="BV288" s="232"/>
      <c r="BW288" s="233"/>
      <c r="BX288" s="233"/>
      <c r="BY288" s="232"/>
      <c r="BZ288" s="233"/>
      <c r="CA288" s="233"/>
      <c r="CB288" s="233"/>
      <c r="CC288" s="233"/>
      <c r="CD288" s="233"/>
      <c r="CE288" s="233"/>
      <c r="CF288" s="233"/>
      <c r="CG288" s="233"/>
      <c r="CH288" s="233"/>
      <c r="CI288" s="424"/>
      <c r="CJ288" s="233"/>
      <c r="CK288" s="233"/>
      <c r="CL288" s="233"/>
      <c r="CM288" s="233"/>
      <c r="CN288" s="233"/>
      <c r="CO288" s="233"/>
      <c r="CP288" s="233"/>
      <c r="CQ288" s="233"/>
      <c r="CR288" s="233"/>
      <c r="CS288" s="233"/>
      <c r="CT288" s="233"/>
      <c r="CU288" s="233"/>
      <c r="CV288" s="233"/>
      <c r="CW288" s="233"/>
      <c r="CX288" s="233"/>
      <c r="CY288" s="233"/>
      <c r="CZ288" s="233"/>
      <c r="DA288" s="233"/>
      <c r="DB288" s="233"/>
      <c r="DC288" s="233"/>
      <c r="DD288" s="233"/>
      <c r="DE288" s="233"/>
      <c r="DF288" s="233"/>
      <c r="DG288" s="233"/>
      <c r="DH288" s="233"/>
      <c r="DI288" s="233"/>
      <c r="DJ288" s="233"/>
      <c r="DK288" s="233"/>
      <c r="DL288" s="233"/>
      <c r="DM288" s="233"/>
      <c r="DN288" s="233"/>
      <c r="DO288" s="233"/>
      <c r="DP288" s="233"/>
      <c r="DQ288" s="233"/>
      <c r="DR288" s="233"/>
      <c r="DS288" s="233"/>
      <c r="DT288" s="233"/>
      <c r="DU288" s="233"/>
      <c r="DV288" s="233"/>
      <c r="DW288" s="233"/>
    </row>
    <row r="289" spans="54:127" ht="13.5" customHeight="1">
      <c r="BB289" s="233"/>
      <c r="BC289" s="233"/>
      <c r="BD289" s="233"/>
      <c r="BE289" s="233"/>
      <c r="BF289" s="232"/>
      <c r="BG289" s="233"/>
      <c r="BH289" s="233"/>
      <c r="BI289" s="232"/>
      <c r="BJ289" s="233"/>
      <c r="BK289" s="233"/>
      <c r="BL289" s="233"/>
      <c r="BM289" s="233"/>
      <c r="BN289" s="232"/>
      <c r="BO289" s="233"/>
      <c r="BP289" s="233"/>
      <c r="BQ289" s="232"/>
      <c r="BR289" s="233"/>
      <c r="BS289" s="233"/>
      <c r="BT289" s="233"/>
      <c r="BU289" s="233"/>
      <c r="BV289" s="232"/>
      <c r="BW289" s="233"/>
      <c r="BX289" s="233"/>
      <c r="BY289" s="232"/>
      <c r="BZ289" s="233"/>
      <c r="CA289" s="233"/>
      <c r="CB289" s="233"/>
      <c r="CC289" s="233"/>
      <c r="CD289" s="233"/>
      <c r="CE289" s="233"/>
      <c r="CF289" s="233"/>
      <c r="CG289" s="233"/>
      <c r="CH289" s="233"/>
      <c r="CI289" s="424"/>
      <c r="CJ289" s="233"/>
      <c r="CK289" s="233"/>
      <c r="CL289" s="233"/>
      <c r="CM289" s="233"/>
      <c r="CN289" s="233"/>
      <c r="CO289" s="233"/>
      <c r="CP289" s="233"/>
      <c r="CQ289" s="233"/>
      <c r="CR289" s="233"/>
      <c r="CS289" s="233"/>
      <c r="CT289" s="233"/>
      <c r="CU289" s="233"/>
      <c r="CV289" s="233"/>
      <c r="CW289" s="233"/>
      <c r="CX289" s="233"/>
      <c r="CY289" s="233"/>
      <c r="CZ289" s="233"/>
      <c r="DA289" s="233"/>
      <c r="DB289" s="233"/>
      <c r="DC289" s="233"/>
      <c r="DD289" s="233"/>
      <c r="DE289" s="233"/>
      <c r="DF289" s="233"/>
      <c r="DG289" s="233"/>
      <c r="DH289" s="233"/>
      <c r="DI289" s="233"/>
      <c r="DJ289" s="233"/>
      <c r="DK289" s="233"/>
      <c r="DL289" s="233"/>
      <c r="DM289" s="233"/>
      <c r="DN289" s="233"/>
      <c r="DO289" s="233"/>
      <c r="DP289" s="233"/>
      <c r="DQ289" s="233"/>
      <c r="DR289" s="233"/>
      <c r="DS289" s="233"/>
      <c r="DT289" s="233"/>
      <c r="DU289" s="233"/>
      <c r="DV289" s="233"/>
      <c r="DW289" s="233"/>
    </row>
    <row r="290" spans="54:127" ht="13.5" customHeight="1">
      <c r="BB290" s="233"/>
      <c r="BC290" s="233"/>
      <c r="BD290" s="233"/>
      <c r="BE290" s="233"/>
      <c r="BF290" s="232"/>
      <c r="BG290" s="233"/>
      <c r="BH290" s="233"/>
      <c r="BI290" s="232"/>
      <c r="BJ290" s="233"/>
      <c r="BK290" s="233"/>
      <c r="BL290" s="233"/>
      <c r="BM290" s="233"/>
      <c r="BN290" s="232"/>
      <c r="BO290" s="233"/>
      <c r="BP290" s="233"/>
      <c r="BQ290" s="232"/>
      <c r="BR290" s="233"/>
      <c r="BS290" s="233"/>
      <c r="BT290" s="233"/>
      <c r="BU290" s="233"/>
      <c r="BV290" s="232"/>
      <c r="BW290" s="233"/>
      <c r="BX290" s="233"/>
      <c r="BY290" s="232"/>
      <c r="BZ290" s="233"/>
      <c r="CA290" s="233"/>
      <c r="CB290" s="233"/>
      <c r="CC290" s="233"/>
      <c r="CD290" s="233"/>
      <c r="CE290" s="233"/>
      <c r="CF290" s="233"/>
      <c r="CG290" s="233"/>
      <c r="CH290" s="233"/>
      <c r="CI290" s="424"/>
      <c r="CJ290" s="233"/>
      <c r="CK290" s="233"/>
      <c r="CL290" s="233"/>
      <c r="CM290" s="233"/>
      <c r="CN290" s="233"/>
      <c r="CO290" s="233"/>
      <c r="CP290" s="233"/>
      <c r="CQ290" s="233"/>
      <c r="CR290" s="233"/>
      <c r="CS290" s="233"/>
      <c r="CT290" s="233"/>
      <c r="CU290" s="233"/>
      <c r="CV290" s="233"/>
      <c r="CW290" s="233"/>
      <c r="CX290" s="233"/>
      <c r="CY290" s="233"/>
      <c r="CZ290" s="233"/>
      <c r="DA290" s="233"/>
      <c r="DB290" s="233"/>
      <c r="DC290" s="233"/>
      <c r="DD290" s="233"/>
      <c r="DE290" s="233"/>
      <c r="DF290" s="233"/>
      <c r="DG290" s="233"/>
      <c r="DH290" s="233"/>
      <c r="DI290" s="233"/>
      <c r="DJ290" s="233"/>
      <c r="DK290" s="233"/>
      <c r="DL290" s="233"/>
      <c r="DM290" s="233"/>
      <c r="DN290" s="233"/>
      <c r="DO290" s="233"/>
      <c r="DP290" s="233"/>
      <c r="DQ290" s="233"/>
      <c r="DR290" s="233"/>
      <c r="DS290" s="233"/>
      <c r="DT290" s="233"/>
      <c r="DU290" s="233"/>
      <c r="DV290" s="233"/>
      <c r="DW290" s="233"/>
    </row>
    <row r="291" spans="54:127" ht="13.5" customHeight="1">
      <c r="BB291" s="233"/>
      <c r="BC291" s="233"/>
      <c r="BD291" s="233"/>
      <c r="BE291" s="233"/>
      <c r="BF291" s="232"/>
      <c r="BG291" s="233"/>
      <c r="BH291" s="233"/>
      <c r="BI291" s="232"/>
      <c r="BJ291" s="233"/>
      <c r="BK291" s="233"/>
      <c r="BL291" s="233"/>
      <c r="BM291" s="233"/>
      <c r="BN291" s="232"/>
      <c r="BO291" s="233"/>
      <c r="BP291" s="233"/>
      <c r="BQ291" s="232"/>
      <c r="BR291" s="233"/>
      <c r="BS291" s="233"/>
      <c r="BT291" s="233"/>
      <c r="BU291" s="233"/>
      <c r="BV291" s="232"/>
      <c r="BW291" s="233"/>
      <c r="BX291" s="233"/>
      <c r="BY291" s="232"/>
      <c r="BZ291" s="233"/>
      <c r="CA291" s="233"/>
      <c r="CB291" s="233"/>
      <c r="CC291" s="233"/>
      <c r="CD291" s="233"/>
      <c r="CE291" s="233"/>
      <c r="CF291" s="233"/>
      <c r="CG291" s="233"/>
      <c r="CH291" s="233"/>
      <c r="CI291" s="424"/>
      <c r="CJ291" s="233"/>
      <c r="CK291" s="233"/>
      <c r="CL291" s="233"/>
      <c r="CM291" s="233"/>
      <c r="CN291" s="233"/>
      <c r="CO291" s="233"/>
      <c r="CP291" s="233"/>
      <c r="CQ291" s="233"/>
      <c r="CR291" s="233"/>
      <c r="CS291" s="233"/>
      <c r="CT291" s="233"/>
      <c r="CU291" s="233"/>
      <c r="CV291" s="233"/>
      <c r="CW291" s="233"/>
      <c r="CX291" s="233"/>
      <c r="CY291" s="233"/>
      <c r="CZ291" s="233"/>
      <c r="DA291" s="233"/>
      <c r="DB291" s="233"/>
      <c r="DC291" s="233"/>
      <c r="DD291" s="233"/>
      <c r="DE291" s="233"/>
      <c r="DF291" s="233"/>
      <c r="DG291" s="233"/>
      <c r="DH291" s="233"/>
      <c r="DI291" s="233"/>
      <c r="DJ291" s="233"/>
      <c r="DK291" s="233"/>
      <c r="DL291" s="233"/>
      <c r="DM291" s="233"/>
      <c r="DN291" s="233"/>
      <c r="DO291" s="233"/>
      <c r="DP291" s="233"/>
      <c r="DQ291" s="233"/>
      <c r="DR291" s="233"/>
      <c r="DS291" s="233"/>
      <c r="DT291" s="233"/>
      <c r="DU291" s="233"/>
      <c r="DV291" s="233"/>
      <c r="DW291" s="233"/>
    </row>
    <row r="292" spans="54:127" ht="13.5" customHeight="1">
      <c r="BB292" s="233"/>
      <c r="BC292" s="233"/>
      <c r="BD292" s="233"/>
      <c r="BE292" s="233"/>
      <c r="BF292" s="232"/>
      <c r="BG292" s="233"/>
      <c r="BH292" s="233"/>
      <c r="BI292" s="232"/>
      <c r="BJ292" s="233"/>
      <c r="BK292" s="233"/>
      <c r="BL292" s="233"/>
      <c r="BM292" s="233"/>
      <c r="BN292" s="232"/>
      <c r="BO292" s="233"/>
      <c r="BP292" s="233"/>
      <c r="BQ292" s="232"/>
      <c r="BR292" s="233"/>
      <c r="BS292" s="233"/>
      <c r="BT292" s="233"/>
      <c r="BU292" s="233"/>
      <c r="BV292" s="232"/>
      <c r="BW292" s="233"/>
      <c r="BX292" s="233"/>
      <c r="BY292" s="232"/>
      <c r="BZ292" s="233"/>
      <c r="CA292" s="233"/>
      <c r="CB292" s="233"/>
      <c r="CC292" s="233"/>
      <c r="CD292" s="233"/>
      <c r="CE292" s="233"/>
      <c r="CF292" s="233"/>
      <c r="CG292" s="233"/>
      <c r="CH292" s="233"/>
      <c r="CI292" s="424"/>
      <c r="CJ292" s="233"/>
      <c r="CK292" s="233"/>
      <c r="CL292" s="233"/>
      <c r="CM292" s="233"/>
      <c r="CN292" s="233"/>
      <c r="CO292" s="233"/>
      <c r="CP292" s="233"/>
      <c r="CQ292" s="233"/>
      <c r="CR292" s="233"/>
      <c r="CS292" s="233"/>
      <c r="CT292" s="233"/>
      <c r="CU292" s="233"/>
      <c r="CV292" s="233"/>
      <c r="CW292" s="233"/>
      <c r="CX292" s="233"/>
      <c r="CY292" s="233"/>
      <c r="CZ292" s="233"/>
      <c r="DA292" s="233"/>
      <c r="DB292" s="233"/>
      <c r="DC292" s="233"/>
      <c r="DD292" s="233"/>
      <c r="DE292" s="233"/>
      <c r="DF292" s="233"/>
      <c r="DG292" s="233"/>
      <c r="DH292" s="233"/>
      <c r="DI292" s="233"/>
      <c r="DJ292" s="233"/>
      <c r="DK292" s="233"/>
      <c r="DL292" s="233"/>
      <c r="DM292" s="233"/>
      <c r="DN292" s="233"/>
      <c r="DO292" s="233"/>
      <c r="DP292" s="233"/>
      <c r="DQ292" s="233"/>
      <c r="DR292" s="233"/>
      <c r="DS292" s="233"/>
      <c r="DT292" s="233"/>
      <c r="DU292" s="233"/>
      <c r="DV292" s="233"/>
      <c r="DW292" s="233"/>
    </row>
    <row r="293" spans="54:127" ht="13.5" customHeight="1">
      <c r="BB293" s="233"/>
      <c r="BC293" s="233"/>
      <c r="BD293" s="233"/>
      <c r="BE293" s="233"/>
      <c r="BF293" s="232"/>
      <c r="BG293" s="233"/>
      <c r="BH293" s="233"/>
      <c r="BI293" s="232"/>
      <c r="BJ293" s="233"/>
      <c r="BK293" s="233"/>
      <c r="BL293" s="233"/>
      <c r="BM293" s="233"/>
      <c r="BN293" s="232"/>
      <c r="BO293" s="233"/>
      <c r="BP293" s="233"/>
      <c r="BQ293" s="232"/>
      <c r="BR293" s="233"/>
      <c r="BS293" s="233"/>
      <c r="BT293" s="233"/>
      <c r="BU293" s="233"/>
      <c r="BV293" s="232"/>
      <c r="BW293" s="233"/>
      <c r="BX293" s="233"/>
      <c r="BY293" s="232"/>
      <c r="BZ293" s="233"/>
      <c r="CA293" s="233"/>
      <c r="CB293" s="233"/>
      <c r="CC293" s="233"/>
      <c r="CD293" s="233"/>
      <c r="CE293" s="233"/>
      <c r="CF293" s="233"/>
      <c r="CG293" s="233"/>
      <c r="CH293" s="233"/>
      <c r="CI293" s="424"/>
      <c r="CJ293" s="233"/>
      <c r="CK293" s="233"/>
      <c r="CL293" s="233"/>
      <c r="CM293" s="233"/>
      <c r="CN293" s="233"/>
      <c r="CO293" s="233"/>
      <c r="CP293" s="233"/>
      <c r="CQ293" s="233"/>
      <c r="CR293" s="233"/>
      <c r="CS293" s="233"/>
      <c r="CT293" s="233"/>
      <c r="CU293" s="233"/>
      <c r="CV293" s="233"/>
      <c r="CW293" s="233"/>
      <c r="CX293" s="233"/>
      <c r="CY293" s="233"/>
      <c r="CZ293" s="233"/>
      <c r="DA293" s="233"/>
      <c r="DB293" s="233"/>
      <c r="DC293" s="233"/>
      <c r="DD293" s="233"/>
      <c r="DE293" s="233"/>
      <c r="DF293" s="233"/>
      <c r="DG293" s="233"/>
      <c r="DH293" s="233"/>
      <c r="DI293" s="233"/>
      <c r="DJ293" s="233"/>
      <c r="DK293" s="233"/>
      <c r="DL293" s="233"/>
      <c r="DM293" s="233"/>
      <c r="DN293" s="233"/>
      <c r="DO293" s="233"/>
      <c r="DP293" s="233"/>
      <c r="DQ293" s="233"/>
      <c r="DR293" s="233"/>
      <c r="DS293" s="233"/>
      <c r="DT293" s="233"/>
      <c r="DU293" s="233"/>
      <c r="DV293" s="233"/>
      <c r="DW293" s="233"/>
    </row>
    <row r="294" spans="54:127" ht="13.5" customHeight="1">
      <c r="BB294" s="233"/>
      <c r="BC294" s="233"/>
      <c r="BD294" s="233"/>
      <c r="BE294" s="233"/>
      <c r="BF294" s="232"/>
      <c r="BG294" s="233"/>
      <c r="BH294" s="233"/>
      <c r="BI294" s="232"/>
      <c r="BJ294" s="233"/>
      <c r="BK294" s="233"/>
      <c r="BL294" s="233"/>
      <c r="BM294" s="233"/>
      <c r="BN294" s="232"/>
      <c r="BO294" s="233"/>
      <c r="BP294" s="233"/>
      <c r="BQ294" s="232"/>
      <c r="BR294" s="233"/>
      <c r="BS294" s="233"/>
      <c r="BT294" s="233"/>
      <c r="BU294" s="233"/>
      <c r="BV294" s="232"/>
      <c r="BW294" s="233"/>
      <c r="BX294" s="233"/>
      <c r="BY294" s="232"/>
      <c r="BZ294" s="233"/>
      <c r="CA294" s="233"/>
      <c r="CB294" s="233"/>
      <c r="CC294" s="233"/>
      <c r="CD294" s="233"/>
      <c r="CE294" s="233"/>
      <c r="CF294" s="233"/>
      <c r="CG294" s="233"/>
      <c r="CH294" s="233"/>
      <c r="CI294" s="424"/>
      <c r="CJ294" s="233"/>
      <c r="CK294" s="233"/>
      <c r="CL294" s="233"/>
      <c r="CM294" s="233"/>
      <c r="CN294" s="233"/>
      <c r="CO294" s="233"/>
      <c r="CP294" s="233"/>
      <c r="CQ294" s="233"/>
      <c r="CR294" s="233"/>
      <c r="CS294" s="233"/>
      <c r="CT294" s="233"/>
      <c r="CU294" s="233"/>
      <c r="CV294" s="233"/>
      <c r="CW294" s="233"/>
      <c r="CX294" s="233"/>
      <c r="CY294" s="233"/>
      <c r="CZ294" s="233"/>
      <c r="DA294" s="233"/>
      <c r="DB294" s="233"/>
      <c r="DC294" s="233"/>
      <c r="DD294" s="233"/>
      <c r="DE294" s="233"/>
      <c r="DF294" s="233"/>
      <c r="DG294" s="233"/>
      <c r="DH294" s="233"/>
      <c r="DI294" s="233"/>
      <c r="DJ294" s="233"/>
      <c r="DK294" s="233"/>
      <c r="DL294" s="233"/>
      <c r="DM294" s="233"/>
      <c r="DN294" s="233"/>
      <c r="DO294" s="233"/>
      <c r="DP294" s="233"/>
      <c r="DQ294" s="233"/>
      <c r="DR294" s="233"/>
      <c r="DS294" s="233"/>
      <c r="DT294" s="233"/>
      <c r="DU294" s="233"/>
      <c r="DV294" s="233"/>
      <c r="DW294" s="233"/>
    </row>
    <row r="295" spans="54:127" ht="13.5" customHeight="1">
      <c r="BB295" s="233"/>
      <c r="BC295" s="233"/>
      <c r="BD295" s="233"/>
      <c r="BE295" s="233"/>
      <c r="BF295" s="232"/>
      <c r="BG295" s="233"/>
      <c r="BH295" s="233"/>
      <c r="BI295" s="232"/>
      <c r="BJ295" s="233"/>
      <c r="BK295" s="233"/>
      <c r="BL295" s="233"/>
      <c r="BM295" s="233"/>
      <c r="BN295" s="232"/>
      <c r="BO295" s="233"/>
      <c r="BP295" s="233"/>
      <c r="BQ295" s="232"/>
      <c r="BR295" s="233"/>
      <c r="BS295" s="233"/>
      <c r="BT295" s="233"/>
      <c r="BU295" s="233"/>
      <c r="BV295" s="232"/>
      <c r="BW295" s="233"/>
      <c r="BX295" s="233"/>
      <c r="BY295" s="232"/>
      <c r="BZ295" s="233"/>
      <c r="CA295" s="233"/>
      <c r="CB295" s="233"/>
      <c r="CC295" s="233"/>
      <c r="CD295" s="233"/>
      <c r="CE295" s="233"/>
      <c r="CF295" s="233"/>
      <c r="CG295" s="233"/>
      <c r="CH295" s="233"/>
      <c r="CI295" s="424"/>
      <c r="CJ295" s="233"/>
      <c r="CK295" s="233"/>
      <c r="CL295" s="233"/>
      <c r="CM295" s="233"/>
      <c r="CN295" s="233"/>
      <c r="CO295" s="233"/>
      <c r="CP295" s="233"/>
      <c r="CQ295" s="233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  <c r="DE295" s="233"/>
      <c r="DF295" s="233"/>
      <c r="DG295" s="233"/>
      <c r="DH295" s="233"/>
      <c r="DI295" s="233"/>
      <c r="DJ295" s="233"/>
      <c r="DK295" s="233"/>
      <c r="DL295" s="233"/>
      <c r="DM295" s="233"/>
      <c r="DN295" s="233"/>
      <c r="DO295" s="233"/>
      <c r="DP295" s="233"/>
      <c r="DQ295" s="233"/>
      <c r="DR295" s="233"/>
      <c r="DS295" s="233"/>
      <c r="DT295" s="233"/>
      <c r="DU295" s="233"/>
      <c r="DV295" s="233"/>
      <c r="DW295" s="233"/>
    </row>
    <row r="296" spans="54:127" ht="13.5" customHeight="1">
      <c r="BB296" s="233"/>
      <c r="BC296" s="233"/>
      <c r="BD296" s="233"/>
      <c r="BE296" s="233"/>
      <c r="BF296" s="232"/>
      <c r="BG296" s="233"/>
      <c r="BH296" s="233"/>
      <c r="BI296" s="232"/>
      <c r="BJ296" s="233"/>
      <c r="BK296" s="233"/>
      <c r="BL296" s="233"/>
      <c r="BM296" s="233"/>
      <c r="BN296" s="232"/>
      <c r="BO296" s="233"/>
      <c r="BP296" s="233"/>
      <c r="BQ296" s="232"/>
      <c r="BR296" s="233"/>
      <c r="BS296" s="233"/>
      <c r="BT296" s="233"/>
      <c r="BU296" s="233"/>
      <c r="BV296" s="232"/>
      <c r="BW296" s="233"/>
      <c r="BX296" s="233"/>
      <c r="BY296" s="232"/>
      <c r="BZ296" s="233"/>
      <c r="CA296" s="233"/>
      <c r="CB296" s="233"/>
      <c r="CC296" s="233"/>
      <c r="CD296" s="233"/>
      <c r="CE296" s="233"/>
      <c r="CF296" s="233"/>
      <c r="CG296" s="233"/>
      <c r="CH296" s="233"/>
      <c r="CI296" s="424"/>
      <c r="CJ296" s="233"/>
      <c r="CK296" s="233"/>
      <c r="CL296" s="233"/>
      <c r="CM296" s="233"/>
      <c r="CN296" s="233"/>
      <c r="CO296" s="233"/>
      <c r="CP296" s="233"/>
      <c r="CQ296" s="233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  <c r="DE296" s="233"/>
      <c r="DF296" s="233"/>
      <c r="DG296" s="233"/>
      <c r="DH296" s="233"/>
      <c r="DI296" s="233"/>
      <c r="DJ296" s="233"/>
      <c r="DK296" s="233"/>
      <c r="DL296" s="233"/>
      <c r="DM296" s="233"/>
      <c r="DN296" s="233"/>
      <c r="DO296" s="233"/>
      <c r="DP296" s="233"/>
      <c r="DQ296" s="233"/>
      <c r="DR296" s="233"/>
      <c r="DS296" s="233"/>
      <c r="DT296" s="233"/>
      <c r="DU296" s="233"/>
      <c r="DV296" s="233"/>
      <c r="DW296" s="233"/>
    </row>
    <row r="297" spans="54:127" ht="13.5" customHeight="1">
      <c r="BB297" s="233"/>
      <c r="BC297" s="233"/>
      <c r="BD297" s="233"/>
      <c r="BE297" s="233"/>
      <c r="BF297" s="232"/>
      <c r="BG297" s="233"/>
      <c r="BH297" s="233"/>
      <c r="BI297" s="232"/>
      <c r="BJ297" s="233"/>
      <c r="BK297" s="233"/>
      <c r="BL297" s="233"/>
      <c r="BM297" s="233"/>
      <c r="BN297" s="232"/>
      <c r="BO297" s="233"/>
      <c r="BP297" s="233"/>
      <c r="BQ297" s="232"/>
      <c r="BR297" s="233"/>
      <c r="BS297" s="233"/>
      <c r="BT297" s="233"/>
      <c r="BU297" s="233"/>
      <c r="BV297" s="232"/>
      <c r="BW297" s="233"/>
      <c r="BX297" s="233"/>
      <c r="BY297" s="232"/>
      <c r="BZ297" s="233"/>
      <c r="CA297" s="233"/>
      <c r="CB297" s="233"/>
      <c r="CC297" s="233"/>
      <c r="CD297" s="233"/>
      <c r="CE297" s="233"/>
      <c r="CF297" s="233"/>
      <c r="CG297" s="233"/>
      <c r="CH297" s="233"/>
      <c r="CI297" s="424"/>
      <c r="CJ297" s="233"/>
      <c r="CK297" s="233"/>
      <c r="CL297" s="233"/>
      <c r="CM297" s="233"/>
      <c r="CN297" s="233"/>
      <c r="CO297" s="233"/>
      <c r="CP297" s="233"/>
      <c r="CQ297" s="233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  <c r="DE297" s="233"/>
      <c r="DF297" s="233"/>
      <c r="DG297" s="233"/>
      <c r="DH297" s="233"/>
      <c r="DI297" s="233"/>
      <c r="DJ297" s="233"/>
      <c r="DK297" s="233"/>
      <c r="DL297" s="233"/>
      <c r="DM297" s="233"/>
      <c r="DN297" s="233"/>
      <c r="DO297" s="233"/>
      <c r="DP297" s="233"/>
      <c r="DQ297" s="233"/>
      <c r="DR297" s="233"/>
      <c r="DS297" s="233"/>
      <c r="DT297" s="233"/>
      <c r="DU297" s="233"/>
      <c r="DV297" s="233"/>
      <c r="DW297" s="233"/>
    </row>
    <row r="298" spans="54:127" ht="13.5" customHeight="1">
      <c r="BB298" s="233"/>
      <c r="BC298" s="233"/>
      <c r="BD298" s="233"/>
      <c r="BE298" s="233"/>
      <c r="BF298" s="232"/>
      <c r="BG298" s="233"/>
      <c r="BH298" s="233"/>
      <c r="BI298" s="232"/>
      <c r="BJ298" s="233"/>
      <c r="BK298" s="233"/>
      <c r="BL298" s="233"/>
      <c r="BM298" s="233"/>
      <c r="BN298" s="232"/>
      <c r="BO298" s="233"/>
      <c r="BP298" s="233"/>
      <c r="BQ298" s="232"/>
      <c r="BR298" s="233"/>
      <c r="BS298" s="233"/>
      <c r="BT298" s="233"/>
      <c r="BU298" s="233"/>
      <c r="BV298" s="232"/>
      <c r="BW298" s="233"/>
      <c r="BX298" s="233"/>
      <c r="BY298" s="232"/>
      <c r="BZ298" s="233"/>
      <c r="CA298" s="233"/>
      <c r="CB298" s="233"/>
      <c r="CC298" s="233"/>
      <c r="CD298" s="233"/>
      <c r="CE298" s="233"/>
      <c r="CF298" s="233"/>
      <c r="CG298" s="233"/>
      <c r="CH298" s="233"/>
      <c r="CI298" s="424"/>
      <c r="CJ298" s="233"/>
      <c r="CK298" s="233"/>
      <c r="CL298" s="233"/>
      <c r="CM298" s="233"/>
      <c r="CN298" s="233"/>
      <c r="CO298" s="233"/>
      <c r="CP298" s="233"/>
      <c r="CQ298" s="233"/>
      <c r="CR298" s="233"/>
      <c r="CS298" s="233"/>
      <c r="CT298" s="233"/>
      <c r="CU298" s="233"/>
      <c r="CV298" s="233"/>
      <c r="CW298" s="233"/>
      <c r="CX298" s="233"/>
      <c r="CY298" s="233"/>
      <c r="CZ298" s="233"/>
      <c r="DA298" s="233"/>
      <c r="DB298" s="233"/>
      <c r="DC298" s="233"/>
      <c r="DD298" s="233"/>
      <c r="DE298" s="233"/>
      <c r="DF298" s="233"/>
      <c r="DG298" s="233"/>
      <c r="DH298" s="233"/>
      <c r="DI298" s="233"/>
      <c r="DJ298" s="233"/>
      <c r="DK298" s="233"/>
      <c r="DL298" s="233"/>
      <c r="DM298" s="233"/>
      <c r="DN298" s="233"/>
      <c r="DO298" s="233"/>
      <c r="DP298" s="233"/>
      <c r="DQ298" s="233"/>
      <c r="DR298" s="233"/>
      <c r="DS298" s="233"/>
      <c r="DT298" s="233"/>
      <c r="DU298" s="233"/>
      <c r="DV298" s="233"/>
      <c r="DW298" s="233"/>
    </row>
    <row r="299" spans="54:127" ht="13.5" customHeight="1">
      <c r="BB299" s="233"/>
      <c r="BC299" s="233"/>
      <c r="BD299" s="233"/>
      <c r="BE299" s="233"/>
      <c r="BF299" s="232"/>
      <c r="BG299" s="233"/>
      <c r="BH299" s="233"/>
      <c r="BI299" s="232"/>
      <c r="BJ299" s="233"/>
      <c r="BK299" s="233"/>
      <c r="BL299" s="233"/>
      <c r="BM299" s="233"/>
      <c r="BN299" s="232"/>
      <c r="BO299" s="233"/>
      <c r="BP299" s="233"/>
      <c r="BQ299" s="232"/>
      <c r="BR299" s="233"/>
      <c r="BS299" s="233"/>
      <c r="BT299" s="233"/>
      <c r="BU299" s="233"/>
      <c r="BV299" s="232"/>
      <c r="BW299" s="233"/>
      <c r="BX299" s="233"/>
      <c r="BY299" s="232"/>
      <c r="BZ299" s="233"/>
      <c r="CA299" s="233"/>
      <c r="CB299" s="233"/>
      <c r="CC299" s="233"/>
      <c r="CD299" s="233"/>
      <c r="CE299" s="233"/>
      <c r="CF299" s="233"/>
      <c r="CG299" s="233"/>
      <c r="CH299" s="233"/>
      <c r="CI299" s="424"/>
      <c r="CJ299" s="233"/>
      <c r="CK299" s="233"/>
      <c r="CL299" s="233"/>
      <c r="CM299" s="233"/>
      <c r="CN299" s="233"/>
      <c r="CO299" s="233"/>
      <c r="CP299" s="233"/>
      <c r="CQ299" s="233"/>
      <c r="CR299" s="233"/>
      <c r="CS299" s="233"/>
      <c r="CT299" s="233"/>
      <c r="CU299" s="233"/>
      <c r="CV299" s="233"/>
      <c r="CW299" s="233"/>
      <c r="CX299" s="233"/>
      <c r="CY299" s="233"/>
      <c r="CZ299" s="233"/>
      <c r="DA299" s="233"/>
      <c r="DB299" s="233"/>
      <c r="DC299" s="233"/>
      <c r="DD299" s="233"/>
      <c r="DE299" s="233"/>
      <c r="DF299" s="233"/>
      <c r="DG299" s="233"/>
      <c r="DH299" s="233"/>
      <c r="DI299" s="233"/>
      <c r="DJ299" s="233"/>
      <c r="DK299" s="233"/>
      <c r="DL299" s="233"/>
      <c r="DM299" s="233"/>
      <c r="DN299" s="233"/>
      <c r="DO299" s="233"/>
      <c r="DP299" s="233"/>
      <c r="DQ299" s="233"/>
      <c r="DR299" s="233"/>
      <c r="DS299" s="233"/>
      <c r="DT299" s="233"/>
      <c r="DU299" s="233"/>
      <c r="DV299" s="233"/>
      <c r="DW299" s="233"/>
    </row>
    <row r="300" spans="54:127" ht="13.5" customHeight="1">
      <c r="BB300" s="233"/>
      <c r="BC300" s="233"/>
      <c r="BD300" s="233"/>
      <c r="BE300" s="233"/>
      <c r="BF300" s="232"/>
      <c r="BG300" s="233"/>
      <c r="BH300" s="233"/>
      <c r="BI300" s="232"/>
      <c r="BJ300" s="233"/>
      <c r="BK300" s="233"/>
      <c r="BL300" s="233"/>
      <c r="BM300" s="233"/>
      <c r="BN300" s="232"/>
      <c r="BO300" s="233"/>
      <c r="BP300" s="233"/>
      <c r="BQ300" s="232"/>
      <c r="BR300" s="233"/>
      <c r="BS300" s="233"/>
      <c r="BT300" s="233"/>
      <c r="BU300" s="233"/>
      <c r="BV300" s="232"/>
      <c r="BW300" s="233"/>
      <c r="BX300" s="233"/>
      <c r="BY300" s="232"/>
      <c r="BZ300" s="233"/>
      <c r="CA300" s="233"/>
      <c r="CB300" s="233"/>
      <c r="CC300" s="233"/>
      <c r="CD300" s="233"/>
      <c r="CE300" s="233"/>
      <c r="CF300" s="233"/>
      <c r="CG300" s="233"/>
      <c r="CH300" s="233"/>
      <c r="CI300" s="424"/>
      <c r="CJ300" s="233"/>
      <c r="CK300" s="233"/>
      <c r="CL300" s="233"/>
      <c r="CM300" s="233"/>
      <c r="CN300" s="233"/>
      <c r="CO300" s="233"/>
      <c r="CP300" s="233"/>
      <c r="CQ300" s="233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3"/>
      <c r="DF300" s="233"/>
      <c r="DG300" s="233"/>
      <c r="DH300" s="233"/>
      <c r="DI300" s="233"/>
      <c r="DJ300" s="233"/>
      <c r="DK300" s="233"/>
      <c r="DL300" s="233"/>
      <c r="DM300" s="233"/>
      <c r="DN300" s="233"/>
      <c r="DO300" s="233"/>
      <c r="DP300" s="233"/>
      <c r="DQ300" s="233"/>
      <c r="DR300" s="233"/>
      <c r="DS300" s="233"/>
      <c r="DT300" s="233"/>
      <c r="DU300" s="233"/>
      <c r="DV300" s="233"/>
      <c r="DW300" s="233"/>
    </row>
    <row r="301" spans="54:127" ht="13.5" customHeight="1">
      <c r="BB301" s="233"/>
      <c r="BC301" s="233"/>
      <c r="BD301" s="233"/>
      <c r="BE301" s="233"/>
      <c r="BF301" s="232"/>
      <c r="BG301" s="233"/>
      <c r="BH301" s="233"/>
      <c r="BI301" s="232"/>
      <c r="BJ301" s="233"/>
      <c r="BK301" s="233"/>
      <c r="BL301" s="233"/>
      <c r="BM301" s="233"/>
      <c r="BN301" s="232"/>
      <c r="BO301" s="233"/>
      <c r="BP301" s="233"/>
      <c r="BQ301" s="232"/>
      <c r="BR301" s="233"/>
      <c r="BS301" s="233"/>
      <c r="BT301" s="233"/>
      <c r="BU301" s="233"/>
      <c r="BV301" s="232"/>
      <c r="BW301" s="233"/>
      <c r="BX301" s="233"/>
      <c r="BY301" s="232"/>
      <c r="BZ301" s="233"/>
      <c r="CA301" s="233"/>
      <c r="CB301" s="233"/>
      <c r="CC301" s="233"/>
      <c r="CD301" s="233"/>
      <c r="CE301" s="233"/>
      <c r="CF301" s="233"/>
      <c r="CG301" s="233"/>
      <c r="CH301" s="233"/>
      <c r="CI301" s="424"/>
      <c r="CJ301" s="233"/>
      <c r="CK301" s="233"/>
      <c r="CL301" s="233"/>
      <c r="CM301" s="233"/>
      <c r="CN301" s="233"/>
      <c r="CO301" s="233"/>
      <c r="CP301" s="233"/>
      <c r="CQ301" s="233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  <c r="DE301" s="233"/>
      <c r="DF301" s="233"/>
      <c r="DG301" s="233"/>
      <c r="DH301" s="233"/>
      <c r="DI301" s="233"/>
      <c r="DJ301" s="233"/>
      <c r="DK301" s="233"/>
      <c r="DL301" s="233"/>
      <c r="DM301" s="233"/>
      <c r="DN301" s="233"/>
      <c r="DO301" s="233"/>
      <c r="DP301" s="233"/>
      <c r="DQ301" s="233"/>
      <c r="DR301" s="233"/>
      <c r="DS301" s="233"/>
      <c r="DT301" s="233"/>
      <c r="DU301" s="233"/>
      <c r="DV301" s="233"/>
      <c r="DW301" s="233"/>
    </row>
    <row r="302" spans="54:127" ht="13.5" customHeight="1">
      <c r="BB302" s="233"/>
      <c r="BC302" s="233"/>
      <c r="BD302" s="233"/>
      <c r="BE302" s="233"/>
      <c r="BF302" s="232"/>
      <c r="BG302" s="233"/>
      <c r="BH302" s="233"/>
      <c r="BI302" s="232"/>
      <c r="BJ302" s="233"/>
      <c r="BK302" s="233"/>
      <c r="BL302" s="233"/>
      <c r="BM302" s="233"/>
      <c r="BN302" s="232"/>
      <c r="BO302" s="233"/>
      <c r="BP302" s="233"/>
      <c r="BQ302" s="232"/>
      <c r="BR302" s="233"/>
      <c r="BS302" s="233"/>
      <c r="BT302" s="233"/>
      <c r="BU302" s="233"/>
      <c r="BV302" s="232"/>
      <c r="BW302" s="233"/>
      <c r="BX302" s="233"/>
      <c r="BY302" s="232"/>
      <c r="BZ302" s="233"/>
      <c r="CA302" s="233"/>
      <c r="CB302" s="233"/>
      <c r="CC302" s="233"/>
      <c r="CD302" s="233"/>
      <c r="CE302" s="233"/>
      <c r="CF302" s="233"/>
      <c r="CG302" s="233"/>
      <c r="CH302" s="233"/>
      <c r="CI302" s="424"/>
      <c r="CJ302" s="233"/>
      <c r="CK302" s="233"/>
      <c r="CL302" s="233"/>
      <c r="CM302" s="233"/>
      <c r="CN302" s="233"/>
      <c r="CO302" s="233"/>
      <c r="CP302" s="233"/>
      <c r="CQ302" s="233"/>
      <c r="CR302" s="233"/>
      <c r="CS302" s="233"/>
      <c r="CT302" s="233"/>
      <c r="CU302" s="233"/>
      <c r="CV302" s="233"/>
      <c r="CW302" s="233"/>
      <c r="CX302" s="233"/>
      <c r="CY302" s="233"/>
      <c r="CZ302" s="233"/>
      <c r="DA302" s="233"/>
      <c r="DB302" s="233"/>
      <c r="DC302" s="233"/>
      <c r="DD302" s="233"/>
      <c r="DE302" s="233"/>
      <c r="DF302" s="233"/>
      <c r="DG302" s="233"/>
      <c r="DH302" s="233"/>
      <c r="DI302" s="233"/>
      <c r="DJ302" s="233"/>
      <c r="DK302" s="233"/>
      <c r="DL302" s="233"/>
      <c r="DM302" s="233"/>
      <c r="DN302" s="233"/>
      <c r="DO302" s="233"/>
      <c r="DP302" s="233"/>
      <c r="DQ302" s="233"/>
      <c r="DR302" s="233"/>
      <c r="DS302" s="233"/>
      <c r="DT302" s="233"/>
      <c r="DU302" s="233"/>
      <c r="DV302" s="233"/>
      <c r="DW302" s="233"/>
    </row>
    <row r="303" spans="54:127" ht="13.5" customHeight="1">
      <c r="BB303" s="233"/>
      <c r="BC303" s="233"/>
      <c r="BD303" s="233"/>
      <c r="BE303" s="233"/>
      <c r="BF303" s="232"/>
      <c r="BG303" s="233"/>
      <c r="BH303" s="233"/>
      <c r="BI303" s="232"/>
      <c r="BJ303" s="233"/>
      <c r="BK303" s="233"/>
      <c r="BL303" s="233"/>
      <c r="BM303" s="233"/>
      <c r="BN303" s="232"/>
      <c r="BO303" s="233"/>
      <c r="BP303" s="233"/>
      <c r="BQ303" s="232"/>
      <c r="BR303" s="233"/>
      <c r="BS303" s="233"/>
      <c r="BT303" s="233"/>
      <c r="BU303" s="233"/>
      <c r="BV303" s="232"/>
      <c r="BW303" s="233"/>
      <c r="BX303" s="233"/>
      <c r="BY303" s="232"/>
      <c r="BZ303" s="233"/>
      <c r="CA303" s="233"/>
      <c r="CB303" s="233"/>
      <c r="CC303" s="233"/>
      <c r="CD303" s="233"/>
      <c r="CE303" s="233"/>
      <c r="CF303" s="233"/>
      <c r="CG303" s="233"/>
      <c r="CH303" s="233"/>
      <c r="CI303" s="424"/>
      <c r="CJ303" s="233"/>
      <c r="CK303" s="233"/>
      <c r="CL303" s="233"/>
      <c r="CM303" s="233"/>
      <c r="CN303" s="233"/>
      <c r="CO303" s="233"/>
      <c r="CP303" s="233"/>
      <c r="CQ303" s="233"/>
      <c r="CR303" s="233"/>
      <c r="CS303" s="233"/>
      <c r="CT303" s="233"/>
      <c r="CU303" s="233"/>
      <c r="CV303" s="233"/>
      <c r="CW303" s="233"/>
      <c r="CX303" s="233"/>
      <c r="CY303" s="233"/>
      <c r="CZ303" s="233"/>
      <c r="DA303" s="233"/>
      <c r="DB303" s="233"/>
      <c r="DC303" s="233"/>
      <c r="DD303" s="233"/>
      <c r="DE303" s="233"/>
      <c r="DF303" s="233"/>
      <c r="DG303" s="233"/>
      <c r="DH303" s="233"/>
      <c r="DI303" s="233"/>
      <c r="DJ303" s="233"/>
      <c r="DK303" s="233"/>
      <c r="DL303" s="233"/>
      <c r="DM303" s="233"/>
      <c r="DN303" s="233"/>
      <c r="DO303" s="233"/>
      <c r="DP303" s="233"/>
      <c r="DQ303" s="233"/>
      <c r="DR303" s="233"/>
      <c r="DS303" s="233"/>
      <c r="DT303" s="233"/>
      <c r="DU303" s="233"/>
      <c r="DV303" s="233"/>
      <c r="DW303" s="233"/>
    </row>
    <row r="304" spans="54:127" ht="13.5" customHeight="1">
      <c r="BB304" s="233"/>
      <c r="BC304" s="233"/>
      <c r="BD304" s="233"/>
      <c r="BE304" s="233"/>
      <c r="BF304" s="232"/>
      <c r="BG304" s="233"/>
      <c r="BH304" s="233"/>
      <c r="BI304" s="232"/>
      <c r="BJ304" s="233"/>
      <c r="BK304" s="233"/>
      <c r="BL304" s="233"/>
      <c r="BM304" s="233"/>
      <c r="BN304" s="232"/>
      <c r="BO304" s="233"/>
      <c r="BP304" s="233"/>
      <c r="BQ304" s="232"/>
      <c r="BR304" s="233"/>
      <c r="BS304" s="233"/>
      <c r="BT304" s="233"/>
      <c r="BU304" s="233"/>
      <c r="BV304" s="232"/>
      <c r="BW304" s="233"/>
      <c r="BX304" s="233"/>
      <c r="BY304" s="232"/>
      <c r="BZ304" s="233"/>
      <c r="CA304" s="233"/>
      <c r="CB304" s="233"/>
      <c r="CC304" s="233"/>
      <c r="CD304" s="233"/>
      <c r="CE304" s="233"/>
      <c r="CF304" s="233"/>
      <c r="CG304" s="233"/>
      <c r="CH304" s="233"/>
      <c r="CI304" s="424"/>
      <c r="CJ304" s="233"/>
      <c r="CK304" s="233"/>
      <c r="CL304" s="233"/>
      <c r="CM304" s="233"/>
      <c r="CN304" s="233"/>
      <c r="CO304" s="233"/>
      <c r="CP304" s="233"/>
      <c r="CQ304" s="233"/>
      <c r="CR304" s="233"/>
      <c r="CS304" s="233"/>
      <c r="CT304" s="233"/>
      <c r="CU304" s="233"/>
      <c r="CV304" s="233"/>
      <c r="CW304" s="233"/>
      <c r="CX304" s="233"/>
      <c r="CY304" s="233"/>
      <c r="CZ304" s="233"/>
      <c r="DA304" s="233"/>
      <c r="DB304" s="233"/>
      <c r="DC304" s="233"/>
      <c r="DD304" s="233"/>
      <c r="DE304" s="233"/>
      <c r="DF304" s="233"/>
      <c r="DG304" s="233"/>
      <c r="DH304" s="233"/>
      <c r="DI304" s="233"/>
      <c r="DJ304" s="233"/>
      <c r="DK304" s="233"/>
      <c r="DL304" s="233"/>
      <c r="DM304" s="233"/>
      <c r="DN304" s="233"/>
      <c r="DO304" s="233"/>
      <c r="DP304" s="233"/>
      <c r="DQ304" s="233"/>
      <c r="DR304" s="233"/>
      <c r="DS304" s="233"/>
      <c r="DT304" s="233"/>
      <c r="DU304" s="233"/>
      <c r="DV304" s="233"/>
      <c r="DW304" s="233"/>
    </row>
    <row r="305" spans="54:127" ht="13.5" customHeight="1">
      <c r="BB305" s="233"/>
      <c r="BC305" s="233"/>
      <c r="BD305" s="233"/>
      <c r="BE305" s="233"/>
      <c r="BF305" s="232"/>
      <c r="BG305" s="233"/>
      <c r="BH305" s="233"/>
      <c r="BI305" s="232"/>
      <c r="BJ305" s="233"/>
      <c r="BK305" s="233"/>
      <c r="BL305" s="233"/>
      <c r="BM305" s="233"/>
      <c r="BN305" s="232"/>
      <c r="BO305" s="233"/>
      <c r="BP305" s="233"/>
      <c r="BQ305" s="232"/>
      <c r="BR305" s="233"/>
      <c r="BS305" s="233"/>
      <c r="BT305" s="233"/>
      <c r="BU305" s="233"/>
      <c r="BV305" s="232"/>
      <c r="BW305" s="233"/>
      <c r="BX305" s="233"/>
      <c r="BY305" s="232"/>
      <c r="BZ305" s="233"/>
      <c r="CA305" s="233"/>
      <c r="CB305" s="233"/>
      <c r="CC305" s="233"/>
      <c r="CD305" s="233"/>
      <c r="CE305" s="233"/>
      <c r="CF305" s="233"/>
      <c r="CG305" s="233"/>
      <c r="CH305" s="233"/>
      <c r="CI305" s="424"/>
      <c r="CJ305" s="233"/>
      <c r="CK305" s="233"/>
      <c r="CL305" s="233"/>
      <c r="CM305" s="233"/>
      <c r="CN305" s="233"/>
      <c r="CO305" s="233"/>
      <c r="CP305" s="233"/>
      <c r="CQ305" s="233"/>
      <c r="CR305" s="233"/>
      <c r="CS305" s="233"/>
      <c r="CT305" s="233"/>
      <c r="CU305" s="233"/>
      <c r="CV305" s="233"/>
      <c r="CW305" s="233"/>
      <c r="CX305" s="233"/>
      <c r="CY305" s="233"/>
      <c r="CZ305" s="233"/>
      <c r="DA305" s="233"/>
      <c r="DB305" s="233"/>
      <c r="DC305" s="233"/>
      <c r="DD305" s="233"/>
      <c r="DE305" s="233"/>
      <c r="DF305" s="233"/>
      <c r="DG305" s="233"/>
      <c r="DH305" s="233"/>
      <c r="DI305" s="233"/>
      <c r="DJ305" s="233"/>
      <c r="DK305" s="233"/>
      <c r="DL305" s="233"/>
      <c r="DM305" s="233"/>
      <c r="DN305" s="233"/>
      <c r="DO305" s="233"/>
      <c r="DP305" s="233"/>
      <c r="DQ305" s="233"/>
      <c r="DR305" s="233"/>
      <c r="DS305" s="233"/>
      <c r="DT305" s="233"/>
      <c r="DU305" s="233"/>
      <c r="DV305" s="233"/>
      <c r="DW305" s="233"/>
    </row>
    <row r="306" spans="54:127" ht="13.5" customHeight="1">
      <c r="BB306" s="233"/>
      <c r="BC306" s="233"/>
      <c r="BD306" s="233"/>
      <c r="BE306" s="233"/>
      <c r="BF306" s="232"/>
      <c r="BG306" s="233"/>
      <c r="BH306" s="233"/>
      <c r="BI306" s="232"/>
      <c r="BJ306" s="233"/>
      <c r="BK306" s="233"/>
      <c r="BL306" s="233"/>
      <c r="BM306" s="233"/>
      <c r="BN306" s="232"/>
      <c r="BO306" s="233"/>
      <c r="BP306" s="233"/>
      <c r="BQ306" s="232"/>
      <c r="BR306" s="233"/>
      <c r="BS306" s="233"/>
      <c r="BT306" s="233"/>
      <c r="BU306" s="233"/>
      <c r="BV306" s="232"/>
      <c r="BW306" s="233"/>
      <c r="BX306" s="233"/>
      <c r="BY306" s="232"/>
      <c r="BZ306" s="233"/>
      <c r="CA306" s="233"/>
      <c r="CB306" s="233"/>
      <c r="CC306" s="233"/>
      <c r="CD306" s="233"/>
      <c r="CE306" s="233"/>
      <c r="CF306" s="233"/>
      <c r="CG306" s="233"/>
      <c r="CH306" s="233"/>
      <c r="CI306" s="424"/>
      <c r="CJ306" s="233"/>
      <c r="CK306" s="233"/>
      <c r="CL306" s="233"/>
      <c r="CM306" s="233"/>
      <c r="CN306" s="233"/>
      <c r="CO306" s="233"/>
      <c r="CP306" s="233"/>
      <c r="CQ306" s="233"/>
      <c r="CR306" s="233"/>
      <c r="CS306" s="233"/>
      <c r="CT306" s="233"/>
      <c r="CU306" s="233"/>
      <c r="CV306" s="233"/>
      <c r="CW306" s="233"/>
      <c r="CX306" s="233"/>
      <c r="CY306" s="233"/>
      <c r="CZ306" s="233"/>
      <c r="DA306" s="233"/>
      <c r="DB306" s="233"/>
      <c r="DC306" s="233"/>
      <c r="DD306" s="233"/>
      <c r="DE306" s="233"/>
      <c r="DF306" s="233"/>
      <c r="DG306" s="233"/>
      <c r="DH306" s="233"/>
      <c r="DI306" s="233"/>
      <c r="DJ306" s="233"/>
      <c r="DK306" s="233"/>
      <c r="DL306" s="233"/>
      <c r="DM306" s="233"/>
      <c r="DN306" s="233"/>
      <c r="DO306" s="233"/>
      <c r="DP306" s="233"/>
      <c r="DQ306" s="233"/>
      <c r="DR306" s="233"/>
      <c r="DS306" s="233"/>
      <c r="DT306" s="233"/>
      <c r="DU306" s="233"/>
      <c r="DV306" s="233"/>
      <c r="DW306" s="233"/>
    </row>
    <row r="307" spans="54:127" ht="13.5" customHeight="1">
      <c r="BB307" s="233"/>
      <c r="BC307" s="233"/>
      <c r="BD307" s="233"/>
      <c r="BE307" s="233"/>
      <c r="BF307" s="232"/>
      <c r="BG307" s="233"/>
      <c r="BH307" s="233"/>
      <c r="BI307" s="232"/>
      <c r="BJ307" s="233"/>
      <c r="BK307" s="233"/>
      <c r="BL307" s="233"/>
      <c r="BM307" s="233"/>
      <c r="BN307" s="232"/>
      <c r="BO307" s="233"/>
      <c r="BP307" s="233"/>
      <c r="BQ307" s="232"/>
      <c r="BR307" s="233"/>
      <c r="BS307" s="233"/>
      <c r="BT307" s="233"/>
      <c r="BU307" s="233"/>
      <c r="BV307" s="232"/>
      <c r="BW307" s="233"/>
      <c r="BX307" s="233"/>
      <c r="BY307" s="232"/>
      <c r="BZ307" s="233"/>
      <c r="CA307" s="233"/>
      <c r="CB307" s="233"/>
      <c r="CC307" s="233"/>
      <c r="CD307" s="233"/>
      <c r="CE307" s="233"/>
      <c r="CF307" s="233"/>
      <c r="CG307" s="233"/>
      <c r="CH307" s="233"/>
      <c r="CI307" s="424"/>
      <c r="CJ307" s="233"/>
      <c r="CK307" s="233"/>
      <c r="CL307" s="233"/>
      <c r="CM307" s="233"/>
      <c r="CN307" s="233"/>
      <c r="CO307" s="233"/>
      <c r="CP307" s="233"/>
      <c r="CQ307" s="233"/>
      <c r="CR307" s="233"/>
      <c r="CS307" s="233"/>
      <c r="CT307" s="233"/>
      <c r="CU307" s="233"/>
      <c r="CV307" s="233"/>
      <c r="CW307" s="233"/>
      <c r="CX307" s="233"/>
      <c r="CY307" s="233"/>
      <c r="CZ307" s="233"/>
      <c r="DA307" s="233"/>
      <c r="DB307" s="233"/>
      <c r="DC307" s="233"/>
      <c r="DD307" s="233"/>
      <c r="DE307" s="233"/>
      <c r="DF307" s="233"/>
      <c r="DG307" s="233"/>
      <c r="DH307" s="233"/>
      <c r="DI307" s="233"/>
      <c r="DJ307" s="233"/>
      <c r="DK307" s="233"/>
      <c r="DL307" s="233"/>
      <c r="DM307" s="233"/>
      <c r="DN307" s="233"/>
      <c r="DO307" s="233"/>
      <c r="DP307" s="233"/>
      <c r="DQ307" s="233"/>
      <c r="DR307" s="233"/>
      <c r="DS307" s="233"/>
      <c r="DT307" s="233"/>
      <c r="DU307" s="233"/>
      <c r="DV307" s="233"/>
      <c r="DW307" s="233"/>
    </row>
    <row r="308" spans="54:127" ht="13.5" customHeight="1">
      <c r="BB308" s="233"/>
      <c r="BC308" s="233"/>
      <c r="BD308" s="233"/>
      <c r="BE308" s="233"/>
      <c r="BF308" s="232"/>
      <c r="BG308" s="233"/>
      <c r="BH308" s="233"/>
      <c r="BI308" s="232"/>
      <c r="BJ308" s="233"/>
      <c r="BK308" s="233"/>
      <c r="BL308" s="233"/>
      <c r="BM308" s="233"/>
      <c r="BN308" s="232"/>
      <c r="BO308" s="233"/>
      <c r="BP308" s="233"/>
      <c r="BQ308" s="232"/>
      <c r="BR308" s="233"/>
      <c r="BS308" s="233"/>
      <c r="BT308" s="233"/>
      <c r="BU308" s="233"/>
      <c r="BV308" s="232"/>
      <c r="BW308" s="233"/>
      <c r="BX308" s="233"/>
      <c r="BY308" s="232"/>
      <c r="BZ308" s="233"/>
      <c r="CA308" s="233"/>
      <c r="CB308" s="233"/>
      <c r="CC308" s="233"/>
      <c r="CD308" s="233"/>
      <c r="CE308" s="233"/>
      <c r="CF308" s="233"/>
      <c r="CG308" s="233"/>
      <c r="CH308" s="233"/>
      <c r="CI308" s="424"/>
      <c r="CJ308" s="233"/>
      <c r="CK308" s="233"/>
      <c r="CL308" s="233"/>
      <c r="CM308" s="233"/>
      <c r="CN308" s="233"/>
      <c r="CO308" s="233"/>
      <c r="CP308" s="233"/>
      <c r="CQ308" s="233"/>
      <c r="CR308" s="233"/>
      <c r="CS308" s="233"/>
      <c r="CT308" s="233"/>
      <c r="CU308" s="233"/>
      <c r="CV308" s="233"/>
      <c r="CW308" s="233"/>
      <c r="CX308" s="233"/>
      <c r="CY308" s="233"/>
      <c r="CZ308" s="233"/>
      <c r="DA308" s="233"/>
      <c r="DB308" s="233"/>
      <c r="DC308" s="233"/>
      <c r="DD308" s="233"/>
      <c r="DE308" s="233"/>
      <c r="DF308" s="233"/>
      <c r="DG308" s="233"/>
      <c r="DH308" s="233"/>
      <c r="DI308" s="233"/>
      <c r="DJ308" s="233"/>
      <c r="DK308" s="233"/>
      <c r="DL308" s="233"/>
      <c r="DM308" s="233"/>
      <c r="DN308" s="233"/>
      <c r="DO308" s="233"/>
      <c r="DP308" s="233"/>
      <c r="DQ308" s="233"/>
      <c r="DR308" s="233"/>
      <c r="DS308" s="233"/>
      <c r="DT308" s="233"/>
      <c r="DU308" s="233"/>
      <c r="DV308" s="233"/>
      <c r="DW308" s="233"/>
    </row>
    <row r="309" spans="54:127" ht="13.5" customHeight="1">
      <c r="BB309" s="233"/>
      <c r="BC309" s="233"/>
      <c r="BD309" s="233"/>
      <c r="BE309" s="233"/>
      <c r="BF309" s="232"/>
      <c r="BG309" s="233"/>
      <c r="BH309" s="233"/>
      <c r="BI309" s="232"/>
      <c r="BJ309" s="233"/>
      <c r="BK309" s="233"/>
      <c r="BL309" s="233"/>
      <c r="BM309" s="233"/>
      <c r="BN309" s="232"/>
      <c r="BO309" s="233"/>
      <c r="BP309" s="233"/>
      <c r="BQ309" s="232"/>
      <c r="BR309" s="233"/>
      <c r="BS309" s="233"/>
      <c r="BT309" s="233"/>
      <c r="BU309" s="233"/>
      <c r="BV309" s="232"/>
      <c r="BW309" s="233"/>
      <c r="BX309" s="233"/>
      <c r="BY309" s="232"/>
      <c r="BZ309" s="233"/>
      <c r="CA309" s="233"/>
      <c r="CB309" s="233"/>
      <c r="CC309" s="233"/>
      <c r="CD309" s="233"/>
      <c r="CE309" s="233"/>
      <c r="CF309" s="233"/>
      <c r="CG309" s="233"/>
      <c r="CH309" s="233"/>
      <c r="CI309" s="424"/>
      <c r="CJ309" s="233"/>
      <c r="CK309" s="233"/>
      <c r="CL309" s="233"/>
      <c r="CM309" s="233"/>
      <c r="CN309" s="233"/>
      <c r="CO309" s="233"/>
      <c r="CP309" s="233"/>
      <c r="CQ309" s="233"/>
      <c r="CR309" s="233"/>
      <c r="CS309" s="233"/>
      <c r="CT309" s="233"/>
      <c r="CU309" s="233"/>
      <c r="CV309" s="233"/>
      <c r="CW309" s="233"/>
      <c r="CX309" s="233"/>
      <c r="CY309" s="233"/>
      <c r="CZ309" s="233"/>
      <c r="DA309" s="233"/>
      <c r="DB309" s="233"/>
      <c r="DC309" s="233"/>
      <c r="DD309" s="233"/>
      <c r="DE309" s="233"/>
      <c r="DF309" s="233"/>
      <c r="DG309" s="233"/>
      <c r="DH309" s="233"/>
      <c r="DI309" s="233"/>
      <c r="DJ309" s="233"/>
      <c r="DK309" s="233"/>
      <c r="DL309" s="233"/>
      <c r="DM309" s="233"/>
      <c r="DN309" s="233"/>
      <c r="DO309" s="233"/>
      <c r="DP309" s="233"/>
      <c r="DQ309" s="233"/>
      <c r="DR309" s="233"/>
      <c r="DS309" s="233"/>
      <c r="DT309" s="233"/>
      <c r="DU309" s="233"/>
      <c r="DV309" s="233"/>
      <c r="DW309" s="233"/>
    </row>
    <row r="310" spans="54:127" ht="13.5" customHeight="1">
      <c r="BB310" s="233"/>
      <c r="BC310" s="233"/>
      <c r="BD310" s="233"/>
      <c r="BE310" s="233"/>
      <c r="BF310" s="232"/>
      <c r="BG310" s="233"/>
      <c r="BH310" s="233"/>
      <c r="BI310" s="232"/>
      <c r="BJ310" s="233"/>
      <c r="BK310" s="233"/>
      <c r="BL310" s="233"/>
      <c r="BM310" s="233"/>
      <c r="BN310" s="232"/>
      <c r="BO310" s="233"/>
      <c r="BP310" s="233"/>
      <c r="BQ310" s="232"/>
      <c r="BR310" s="233"/>
      <c r="BS310" s="233"/>
      <c r="BT310" s="233"/>
      <c r="BU310" s="233"/>
      <c r="BV310" s="232"/>
      <c r="BW310" s="233"/>
      <c r="BX310" s="233"/>
      <c r="BY310" s="232"/>
      <c r="BZ310" s="233"/>
      <c r="CA310" s="233"/>
      <c r="CB310" s="233"/>
      <c r="CC310" s="233"/>
      <c r="CD310" s="233"/>
      <c r="CE310" s="233"/>
      <c r="CF310" s="233"/>
      <c r="CG310" s="233"/>
      <c r="CH310" s="233"/>
      <c r="CI310" s="424"/>
      <c r="CJ310" s="233"/>
      <c r="CK310" s="233"/>
      <c r="CL310" s="233"/>
      <c r="CM310" s="233"/>
      <c r="CN310" s="233"/>
      <c r="CO310" s="233"/>
      <c r="CP310" s="233"/>
      <c r="CQ310" s="233"/>
      <c r="CR310" s="233"/>
      <c r="CS310" s="233"/>
      <c r="CT310" s="233"/>
      <c r="CU310" s="233"/>
      <c r="CV310" s="233"/>
      <c r="CW310" s="233"/>
      <c r="CX310" s="233"/>
      <c r="CY310" s="233"/>
      <c r="CZ310" s="233"/>
      <c r="DA310" s="233"/>
      <c r="DB310" s="233"/>
      <c r="DC310" s="233"/>
      <c r="DD310" s="233"/>
      <c r="DE310" s="233"/>
      <c r="DF310" s="233"/>
      <c r="DG310" s="233"/>
      <c r="DH310" s="233"/>
      <c r="DI310" s="233"/>
      <c r="DJ310" s="233"/>
      <c r="DK310" s="233"/>
      <c r="DL310" s="233"/>
      <c r="DM310" s="233"/>
      <c r="DN310" s="233"/>
      <c r="DO310" s="233"/>
      <c r="DP310" s="233"/>
      <c r="DQ310" s="233"/>
      <c r="DR310" s="233"/>
      <c r="DS310" s="233"/>
      <c r="DT310" s="233"/>
      <c r="DU310" s="233"/>
      <c r="DV310" s="233"/>
      <c r="DW310" s="233"/>
    </row>
    <row r="311" spans="54:127" ht="13.5" customHeight="1">
      <c r="BB311" s="233"/>
      <c r="BC311" s="233"/>
      <c r="BD311" s="233"/>
      <c r="BE311" s="233"/>
      <c r="BF311" s="232"/>
      <c r="BG311" s="233"/>
      <c r="BH311" s="233"/>
      <c r="BI311" s="232"/>
      <c r="BJ311" s="233"/>
      <c r="BK311" s="233"/>
      <c r="BL311" s="233"/>
      <c r="BM311" s="233"/>
      <c r="BN311" s="232"/>
      <c r="BO311" s="233"/>
      <c r="BP311" s="233"/>
      <c r="BQ311" s="232"/>
      <c r="BR311" s="233"/>
      <c r="BS311" s="233"/>
      <c r="BT311" s="233"/>
      <c r="BU311" s="233"/>
      <c r="BV311" s="232"/>
      <c r="BW311" s="233"/>
      <c r="BX311" s="233"/>
      <c r="BY311" s="232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424"/>
      <c r="CJ311" s="233"/>
      <c r="CK311" s="233"/>
      <c r="CL311" s="23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  <c r="DE311" s="233"/>
      <c r="DF311" s="233"/>
      <c r="DG311" s="233"/>
      <c r="DH311" s="233"/>
      <c r="DI311" s="233"/>
      <c r="DJ311" s="233"/>
      <c r="DK311" s="233"/>
      <c r="DL311" s="233"/>
      <c r="DM311" s="233"/>
      <c r="DN311" s="233"/>
      <c r="DO311" s="233"/>
      <c r="DP311" s="233"/>
      <c r="DQ311" s="233"/>
      <c r="DR311" s="233"/>
      <c r="DS311" s="233"/>
      <c r="DT311" s="233"/>
      <c r="DU311" s="233"/>
      <c r="DV311" s="233"/>
      <c r="DW311" s="233"/>
    </row>
    <row r="312" spans="54:127" ht="13.5" customHeight="1">
      <c r="BB312" s="233"/>
      <c r="BC312" s="233"/>
      <c r="BD312" s="233"/>
      <c r="BE312" s="233"/>
      <c r="BF312" s="232"/>
      <c r="BG312" s="233"/>
      <c r="BH312" s="233"/>
      <c r="BI312" s="232"/>
      <c r="BJ312" s="233"/>
      <c r="BK312" s="233"/>
      <c r="BL312" s="233"/>
      <c r="BM312" s="233"/>
      <c r="BN312" s="232"/>
      <c r="BO312" s="233"/>
      <c r="BP312" s="233"/>
      <c r="BQ312" s="232"/>
      <c r="BR312" s="233"/>
      <c r="BS312" s="233"/>
      <c r="BT312" s="233"/>
      <c r="BU312" s="233"/>
      <c r="BV312" s="232"/>
      <c r="BW312" s="233"/>
      <c r="BX312" s="233"/>
      <c r="BY312" s="232"/>
      <c r="BZ312" s="233"/>
      <c r="CA312" s="233"/>
      <c r="CB312" s="233"/>
      <c r="CC312" s="233"/>
      <c r="CD312" s="233"/>
      <c r="CE312" s="233"/>
      <c r="CF312" s="233"/>
      <c r="CG312" s="233"/>
      <c r="CH312" s="233"/>
      <c r="CI312" s="424"/>
      <c r="CJ312" s="233"/>
      <c r="CK312" s="233"/>
      <c r="CL312" s="233"/>
      <c r="CM312" s="233"/>
      <c r="CN312" s="233"/>
      <c r="CO312" s="233"/>
      <c r="CP312" s="233"/>
      <c r="CQ312" s="233"/>
      <c r="CR312" s="233"/>
      <c r="CS312" s="233"/>
      <c r="CT312" s="233"/>
      <c r="CU312" s="233"/>
      <c r="CV312" s="233"/>
      <c r="CW312" s="233"/>
      <c r="CX312" s="233"/>
      <c r="CY312" s="233"/>
      <c r="CZ312" s="233"/>
      <c r="DA312" s="233"/>
      <c r="DB312" s="233"/>
      <c r="DC312" s="233"/>
      <c r="DD312" s="233"/>
      <c r="DE312" s="233"/>
      <c r="DF312" s="233"/>
      <c r="DG312" s="233"/>
      <c r="DH312" s="233"/>
      <c r="DI312" s="233"/>
      <c r="DJ312" s="233"/>
      <c r="DK312" s="233"/>
      <c r="DL312" s="233"/>
      <c r="DM312" s="233"/>
      <c r="DN312" s="233"/>
      <c r="DO312" s="233"/>
      <c r="DP312" s="233"/>
      <c r="DQ312" s="233"/>
      <c r="DR312" s="233"/>
      <c r="DS312" s="233"/>
      <c r="DT312" s="233"/>
      <c r="DU312" s="233"/>
      <c r="DV312" s="233"/>
      <c r="DW312" s="233"/>
    </row>
    <row r="313" spans="54:127" ht="13.5" customHeight="1">
      <c r="BB313" s="233"/>
      <c r="BC313" s="233"/>
      <c r="BD313" s="233"/>
      <c r="BE313" s="233"/>
      <c r="BF313" s="232"/>
      <c r="BG313" s="233"/>
      <c r="BH313" s="233"/>
      <c r="BI313" s="232"/>
      <c r="BJ313" s="233"/>
      <c r="BK313" s="233"/>
      <c r="BL313" s="233"/>
      <c r="BM313" s="233"/>
      <c r="BN313" s="232"/>
      <c r="BO313" s="233"/>
      <c r="BP313" s="233"/>
      <c r="BQ313" s="232"/>
      <c r="BR313" s="233"/>
      <c r="BS313" s="233"/>
      <c r="BT313" s="233"/>
      <c r="BU313" s="233"/>
      <c r="BV313" s="232"/>
      <c r="BW313" s="233"/>
      <c r="BX313" s="233"/>
      <c r="BY313" s="232"/>
      <c r="BZ313" s="233"/>
      <c r="CA313" s="233"/>
      <c r="CB313" s="233"/>
      <c r="CC313" s="233"/>
      <c r="CD313" s="233"/>
      <c r="CE313" s="233"/>
      <c r="CF313" s="233"/>
      <c r="CG313" s="233"/>
      <c r="CH313" s="233"/>
      <c r="CI313" s="424"/>
      <c r="CJ313" s="233"/>
      <c r="CK313" s="233"/>
      <c r="CL313" s="233"/>
      <c r="CM313" s="233"/>
      <c r="CN313" s="233"/>
      <c r="CO313" s="233"/>
      <c r="CP313" s="233"/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  <c r="DE313" s="233"/>
      <c r="DF313" s="233"/>
      <c r="DG313" s="233"/>
      <c r="DH313" s="233"/>
      <c r="DI313" s="233"/>
      <c r="DJ313" s="233"/>
      <c r="DK313" s="233"/>
      <c r="DL313" s="233"/>
      <c r="DM313" s="233"/>
      <c r="DN313" s="233"/>
      <c r="DO313" s="233"/>
      <c r="DP313" s="233"/>
      <c r="DQ313" s="233"/>
      <c r="DR313" s="233"/>
      <c r="DS313" s="233"/>
      <c r="DT313" s="233"/>
      <c r="DU313" s="233"/>
      <c r="DV313" s="233"/>
      <c r="DW313" s="233"/>
    </row>
    <row r="314" spans="54:127" ht="13.5" customHeight="1">
      <c r="BB314" s="233"/>
      <c r="BC314" s="233"/>
      <c r="BD314" s="233"/>
      <c r="BE314" s="233"/>
      <c r="BF314" s="232"/>
      <c r="BG314" s="233"/>
      <c r="BH314" s="233"/>
      <c r="BI314" s="232"/>
      <c r="BJ314" s="233"/>
      <c r="BK314" s="233"/>
      <c r="BL314" s="233"/>
      <c r="BM314" s="233"/>
      <c r="BN314" s="232"/>
      <c r="BO314" s="233"/>
      <c r="BP314" s="233"/>
      <c r="BQ314" s="232"/>
      <c r="BR314" s="233"/>
      <c r="BS314" s="233"/>
      <c r="BT314" s="233"/>
      <c r="BU314" s="233"/>
      <c r="BV314" s="232"/>
      <c r="BW314" s="233"/>
      <c r="BX314" s="233"/>
      <c r="BY314" s="232"/>
      <c r="BZ314" s="233"/>
      <c r="CA314" s="233"/>
      <c r="CB314" s="233"/>
      <c r="CC314" s="233"/>
      <c r="CD314" s="233"/>
      <c r="CE314" s="233"/>
      <c r="CF314" s="233"/>
      <c r="CG314" s="233"/>
      <c r="CH314" s="233"/>
      <c r="CI314" s="424"/>
      <c r="CJ314" s="233"/>
      <c r="CK314" s="233"/>
      <c r="CL314" s="233"/>
      <c r="CM314" s="233"/>
      <c r="CN314" s="233"/>
      <c r="CO314" s="233"/>
      <c r="CP314" s="233"/>
      <c r="CQ314" s="233"/>
      <c r="CR314" s="233"/>
      <c r="CS314" s="233"/>
      <c r="CT314" s="233"/>
      <c r="CU314" s="233"/>
      <c r="CV314" s="233"/>
      <c r="CW314" s="233"/>
      <c r="CX314" s="233"/>
      <c r="CY314" s="233"/>
      <c r="CZ314" s="233"/>
      <c r="DA314" s="233"/>
      <c r="DB314" s="233"/>
      <c r="DC314" s="233"/>
      <c r="DD314" s="233"/>
      <c r="DE314" s="233"/>
      <c r="DF314" s="233"/>
      <c r="DG314" s="233"/>
      <c r="DH314" s="233"/>
      <c r="DI314" s="233"/>
      <c r="DJ314" s="233"/>
      <c r="DK314" s="233"/>
      <c r="DL314" s="233"/>
      <c r="DM314" s="233"/>
      <c r="DN314" s="233"/>
      <c r="DO314" s="233"/>
      <c r="DP314" s="233"/>
      <c r="DQ314" s="233"/>
      <c r="DR314" s="233"/>
      <c r="DS314" s="233"/>
      <c r="DT314" s="233"/>
      <c r="DU314" s="233"/>
      <c r="DV314" s="233"/>
      <c r="DW314" s="233"/>
    </row>
    <row r="315" spans="54:127" ht="13.5" customHeight="1">
      <c r="BB315" s="233"/>
      <c r="BC315" s="233"/>
      <c r="BD315" s="233"/>
      <c r="BE315" s="233"/>
      <c r="BF315" s="232"/>
      <c r="BG315" s="233"/>
      <c r="BH315" s="233"/>
      <c r="BI315" s="232"/>
      <c r="BJ315" s="233"/>
      <c r="BK315" s="233"/>
      <c r="BL315" s="233"/>
      <c r="BM315" s="233"/>
      <c r="BN315" s="232"/>
      <c r="BO315" s="233"/>
      <c r="BP315" s="233"/>
      <c r="BQ315" s="232"/>
      <c r="BR315" s="233"/>
      <c r="BS315" s="233"/>
      <c r="BT315" s="233"/>
      <c r="BU315" s="233"/>
      <c r="BV315" s="232"/>
      <c r="BW315" s="233"/>
      <c r="BX315" s="233"/>
      <c r="BY315" s="232"/>
      <c r="BZ315" s="233"/>
      <c r="CA315" s="233"/>
      <c r="CB315" s="233"/>
      <c r="CC315" s="233"/>
      <c r="CD315" s="233"/>
      <c r="CE315" s="233"/>
      <c r="CF315" s="233"/>
      <c r="CG315" s="233"/>
      <c r="CH315" s="233"/>
      <c r="CI315" s="424"/>
      <c r="CJ315" s="233"/>
      <c r="CK315" s="233"/>
      <c r="CL315" s="233"/>
      <c r="CM315" s="233"/>
      <c r="CN315" s="233"/>
      <c r="CO315" s="233"/>
      <c r="CP315" s="233"/>
      <c r="CQ315" s="233"/>
      <c r="CR315" s="233"/>
      <c r="CS315" s="233"/>
      <c r="CT315" s="233"/>
      <c r="CU315" s="233"/>
      <c r="CV315" s="233"/>
      <c r="CW315" s="233"/>
      <c r="CX315" s="233"/>
      <c r="CY315" s="233"/>
      <c r="CZ315" s="233"/>
      <c r="DA315" s="233"/>
      <c r="DB315" s="233"/>
      <c r="DC315" s="233"/>
      <c r="DD315" s="233"/>
      <c r="DE315" s="233"/>
      <c r="DF315" s="233"/>
      <c r="DG315" s="233"/>
      <c r="DH315" s="233"/>
      <c r="DI315" s="233"/>
      <c r="DJ315" s="233"/>
      <c r="DK315" s="233"/>
      <c r="DL315" s="233"/>
      <c r="DM315" s="233"/>
      <c r="DN315" s="233"/>
      <c r="DO315" s="233"/>
      <c r="DP315" s="233"/>
      <c r="DQ315" s="233"/>
      <c r="DR315" s="233"/>
      <c r="DS315" s="233"/>
      <c r="DT315" s="233"/>
      <c r="DU315" s="233"/>
      <c r="DV315" s="233"/>
      <c r="DW315" s="233"/>
    </row>
    <row r="316" spans="54:127" ht="13.5" customHeight="1">
      <c r="BB316" s="233"/>
      <c r="BC316" s="233"/>
      <c r="BD316" s="233"/>
      <c r="BE316" s="233"/>
      <c r="BF316" s="232"/>
      <c r="BG316" s="233"/>
      <c r="BH316" s="233"/>
      <c r="BI316" s="232"/>
      <c r="BJ316" s="233"/>
      <c r="BK316" s="233"/>
      <c r="BL316" s="233"/>
      <c r="BM316" s="233"/>
      <c r="BN316" s="232"/>
      <c r="BO316" s="233"/>
      <c r="BP316" s="233"/>
      <c r="BQ316" s="232"/>
      <c r="BR316" s="233"/>
      <c r="BS316" s="233"/>
      <c r="BT316" s="233"/>
      <c r="BU316" s="233"/>
      <c r="BV316" s="232"/>
      <c r="BW316" s="233"/>
      <c r="BX316" s="233"/>
      <c r="BY316" s="232"/>
      <c r="BZ316" s="233"/>
      <c r="CA316" s="233"/>
      <c r="CB316" s="233"/>
      <c r="CC316" s="233"/>
      <c r="CD316" s="233"/>
      <c r="CE316" s="233"/>
      <c r="CF316" s="233"/>
      <c r="CG316" s="233"/>
      <c r="CH316" s="233"/>
      <c r="CI316" s="424"/>
      <c r="CJ316" s="233"/>
      <c r="CK316" s="233"/>
      <c r="CL316" s="233"/>
      <c r="CM316" s="233"/>
      <c r="CN316" s="233"/>
      <c r="CO316" s="233"/>
      <c r="CP316" s="233"/>
      <c r="CQ316" s="233"/>
      <c r="CR316" s="233"/>
      <c r="CS316" s="233"/>
      <c r="CT316" s="233"/>
      <c r="CU316" s="233"/>
      <c r="CV316" s="233"/>
      <c r="CW316" s="233"/>
      <c r="CX316" s="233"/>
      <c r="CY316" s="233"/>
      <c r="CZ316" s="233"/>
      <c r="DA316" s="233"/>
      <c r="DB316" s="233"/>
      <c r="DC316" s="233"/>
      <c r="DD316" s="233"/>
      <c r="DE316" s="233"/>
      <c r="DF316" s="233"/>
      <c r="DG316" s="233"/>
      <c r="DH316" s="233"/>
      <c r="DI316" s="233"/>
      <c r="DJ316" s="233"/>
      <c r="DK316" s="233"/>
      <c r="DL316" s="233"/>
      <c r="DM316" s="233"/>
      <c r="DN316" s="233"/>
      <c r="DO316" s="233"/>
      <c r="DP316" s="233"/>
      <c r="DQ316" s="233"/>
      <c r="DR316" s="233"/>
      <c r="DS316" s="233"/>
      <c r="DT316" s="233"/>
      <c r="DU316" s="233"/>
      <c r="DV316" s="233"/>
      <c r="DW316" s="233"/>
    </row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</sheetData>
  <sheetProtection/>
  <mergeCells count="127">
    <mergeCell ref="CE199:CH200"/>
    <mergeCell ref="BS128:BZ129"/>
    <mergeCell ref="BK140:BR141"/>
    <mergeCell ref="BS141:BZ142"/>
    <mergeCell ref="BS166:BZ167"/>
    <mergeCell ref="BS181:CH182"/>
    <mergeCell ref="BW195:CH195"/>
    <mergeCell ref="BO169:BR169"/>
    <mergeCell ref="BO173:BR173"/>
    <mergeCell ref="K5:R6"/>
    <mergeCell ref="S4:Z5"/>
    <mergeCell ref="AA3:AH4"/>
    <mergeCell ref="S135:V135"/>
    <mergeCell ref="S103:V103"/>
    <mergeCell ref="AA115:AD115"/>
    <mergeCell ref="AE199:AP201"/>
    <mergeCell ref="S161:T161"/>
    <mergeCell ref="S169:W169"/>
    <mergeCell ref="S173:W173"/>
    <mergeCell ref="AQ178:BB180"/>
    <mergeCell ref="AQ181:BB183"/>
    <mergeCell ref="G184:R186"/>
    <mergeCell ref="AE193:AP195"/>
    <mergeCell ref="AQ193:BB195"/>
    <mergeCell ref="AA119:AD119"/>
    <mergeCell ref="K113:R114"/>
    <mergeCell ref="S112:Z113"/>
    <mergeCell ref="K128:R129"/>
    <mergeCell ref="K141:R142"/>
    <mergeCell ref="S140:Z141"/>
    <mergeCell ref="K166:R167"/>
    <mergeCell ref="AE181:AP183"/>
    <mergeCell ref="S181:AD183"/>
    <mergeCell ref="G181:R183"/>
    <mergeCell ref="AQ196:BB198"/>
    <mergeCell ref="BS204:BZ204"/>
    <mergeCell ref="C196:F198"/>
    <mergeCell ref="G196:R198"/>
    <mergeCell ref="S196:AD198"/>
    <mergeCell ref="AE196:AP198"/>
    <mergeCell ref="C199:F201"/>
    <mergeCell ref="G199:R201"/>
    <mergeCell ref="AQ199:BB201"/>
    <mergeCell ref="S199:AD201"/>
    <mergeCell ref="C190:F192"/>
    <mergeCell ref="G190:R192"/>
    <mergeCell ref="S190:AD192"/>
    <mergeCell ref="AE190:AP192"/>
    <mergeCell ref="BW192:CH192"/>
    <mergeCell ref="AQ190:BB192"/>
    <mergeCell ref="C193:F195"/>
    <mergeCell ref="G193:R195"/>
    <mergeCell ref="S193:AD195"/>
    <mergeCell ref="BW186:CH186"/>
    <mergeCell ref="C187:F189"/>
    <mergeCell ref="G187:R189"/>
    <mergeCell ref="S187:AD189"/>
    <mergeCell ref="AE187:AP189"/>
    <mergeCell ref="BW189:CH189"/>
    <mergeCell ref="AQ184:BB186"/>
    <mergeCell ref="AQ187:BB189"/>
    <mergeCell ref="S184:AD186"/>
    <mergeCell ref="AE184:AP186"/>
    <mergeCell ref="C181:F183"/>
    <mergeCell ref="C184:F186"/>
    <mergeCell ref="BW90:CH90"/>
    <mergeCell ref="BW92:CH92"/>
    <mergeCell ref="BW94:CH94"/>
    <mergeCell ref="BW96:CH96"/>
    <mergeCell ref="Q161:R161"/>
    <mergeCell ref="BD162:BJ162"/>
    <mergeCell ref="C178:F180"/>
    <mergeCell ref="G178:R180"/>
    <mergeCell ref="S178:AD180"/>
    <mergeCell ref="AE178:AP180"/>
    <mergeCell ref="AI93:AJ93"/>
    <mergeCell ref="S107:V107"/>
    <mergeCell ref="Q124:R124"/>
    <mergeCell ref="AA145:AD145"/>
    <mergeCell ref="AA163:AD163"/>
    <mergeCell ref="BK112:BR113"/>
    <mergeCell ref="BS113:BZ114"/>
    <mergeCell ref="K100:R101"/>
    <mergeCell ref="S131:V131"/>
    <mergeCell ref="CB1:CI1"/>
    <mergeCell ref="CB3:CI3"/>
    <mergeCell ref="AI9:AJ9"/>
    <mergeCell ref="AI45:AJ45"/>
    <mergeCell ref="AI57:AJ57"/>
    <mergeCell ref="BK4:BR5"/>
    <mergeCell ref="AQ30:AR30"/>
    <mergeCell ref="AQ36:AR36"/>
    <mergeCell ref="AQ66:AR66"/>
    <mergeCell ref="AQ72:AR72"/>
    <mergeCell ref="BS100:BZ101"/>
    <mergeCell ref="AQ24:AR24"/>
    <mergeCell ref="AQ78:AR78"/>
    <mergeCell ref="AI2:AP3"/>
    <mergeCell ref="AU2:BB3"/>
    <mergeCell ref="BC3:BJ4"/>
    <mergeCell ref="AS66:AT66"/>
    <mergeCell ref="BG121:BJ121"/>
    <mergeCell ref="BS5:CA6"/>
    <mergeCell ref="AS36:AT36"/>
    <mergeCell ref="AA121:AD121"/>
    <mergeCell ref="BO103:BR103"/>
    <mergeCell ref="BO107:BR107"/>
    <mergeCell ref="BG115:BJ115"/>
    <mergeCell ref="BG119:BJ119"/>
    <mergeCell ref="AQ18:AR18"/>
    <mergeCell ref="AS84:AT84"/>
    <mergeCell ref="AA151:AD151"/>
    <mergeCell ref="AA157:AD157"/>
    <mergeCell ref="BG125:BJ125"/>
    <mergeCell ref="BO131:BR131"/>
    <mergeCell ref="BO135:BR135"/>
    <mergeCell ref="AA125:AD125"/>
    <mergeCell ref="BG163:BJ163"/>
    <mergeCell ref="S149:T149"/>
    <mergeCell ref="BG145:BJ145"/>
    <mergeCell ref="BG151:BJ151"/>
    <mergeCell ref="BG157:BJ157"/>
    <mergeCell ref="AI21:AJ21"/>
    <mergeCell ref="AI33:AJ33"/>
    <mergeCell ref="AI69:AJ69"/>
    <mergeCell ref="AI81:AJ81"/>
    <mergeCell ref="AQ84:AR84"/>
  </mergeCells>
  <printOptions horizontalCentered="1"/>
  <pageMargins left="0.3937007874015748" right="0" top="0.35433070866141736" bottom="0.35433070866141736" header="0.1968503937007874" footer="0"/>
  <pageSetup horizontalDpi="600" verticalDpi="600" orientation="portrait" paperSize="9" scale="29" r:id="rId1"/>
  <headerFoot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W317"/>
  <sheetViews>
    <sheetView tabSelected="1" view="pageBreakPreview" zoomScale="50" zoomScaleSheetLayoutView="50" zoomScalePageLayoutView="0" workbookViewId="0" topLeftCell="A70">
      <selection activeCell="CP89" sqref="CP89"/>
    </sheetView>
  </sheetViews>
  <sheetFormatPr defaultColWidth="3.8515625" defaultRowHeight="12.75"/>
  <cols>
    <col min="1" max="1" width="3.8515625" style="206" customWidth="1"/>
    <col min="2" max="12" width="3.8515625" style="207" customWidth="1"/>
    <col min="13" max="13" width="3.8515625" style="208" customWidth="1"/>
    <col min="14" max="15" width="3.8515625" style="207" customWidth="1"/>
    <col min="16" max="16" width="3.8515625" style="208" customWidth="1"/>
    <col min="17" max="20" width="3.8515625" style="207" customWidth="1"/>
    <col min="21" max="21" width="3.8515625" style="208" customWidth="1"/>
    <col min="22" max="23" width="3.8515625" style="207" customWidth="1"/>
    <col min="24" max="24" width="3.8515625" style="208" customWidth="1"/>
    <col min="25" max="28" width="3.8515625" style="207" customWidth="1"/>
    <col min="29" max="29" width="3.8515625" style="208" customWidth="1"/>
    <col min="30" max="31" width="3.8515625" style="207" customWidth="1"/>
    <col min="32" max="32" width="3.8515625" style="208" customWidth="1"/>
    <col min="33" max="36" width="3.8515625" style="207" customWidth="1"/>
    <col min="37" max="37" width="3.8515625" style="208" customWidth="1"/>
    <col min="38" max="39" width="3.8515625" style="207" customWidth="1"/>
    <col min="40" max="40" width="3.8515625" style="208" customWidth="1"/>
    <col min="41" max="42" width="3.8515625" style="207" customWidth="1"/>
    <col min="43" max="45" width="3.8515625" style="208" customWidth="1"/>
    <col min="46" max="49" width="3.8515625" style="207" customWidth="1"/>
    <col min="50" max="50" width="3.8515625" style="208" customWidth="1"/>
    <col min="51" max="52" width="3.8515625" style="207" customWidth="1"/>
    <col min="53" max="53" width="3.8515625" style="208" customWidth="1"/>
    <col min="54" max="57" width="3.8515625" style="207" customWidth="1"/>
    <col min="58" max="58" width="3.8515625" style="208" customWidth="1"/>
    <col min="59" max="60" width="3.8515625" style="207" customWidth="1"/>
    <col min="61" max="61" width="3.8515625" style="208" customWidth="1"/>
    <col min="62" max="65" width="3.8515625" style="207" customWidth="1"/>
    <col min="66" max="66" width="3.8515625" style="208" customWidth="1"/>
    <col min="67" max="68" width="3.8515625" style="207" customWidth="1"/>
    <col min="69" max="69" width="3.8515625" style="208" customWidth="1"/>
    <col min="70" max="73" width="3.8515625" style="207" customWidth="1"/>
    <col min="74" max="74" width="3.8515625" style="208" customWidth="1"/>
    <col min="75" max="76" width="3.8515625" style="207" customWidth="1"/>
    <col min="77" max="77" width="3.8515625" style="208" customWidth="1"/>
    <col min="78" max="86" width="3.8515625" style="207" customWidth="1"/>
    <col min="87" max="87" width="3.8515625" style="214" customWidth="1"/>
    <col min="88" max="16384" width="3.8515625" style="207" customWidth="1"/>
  </cols>
  <sheetData>
    <row r="1" spans="35:88" ht="15.75" customHeight="1">
      <c r="AI1" s="613"/>
      <c r="AJ1" s="613"/>
      <c r="AK1" s="614"/>
      <c r="AL1" s="613"/>
      <c r="AM1" s="613"/>
      <c r="AN1" s="614"/>
      <c r="AO1" s="613"/>
      <c r="AP1" s="615"/>
      <c r="AQ1" s="210"/>
      <c r="AR1" s="210"/>
      <c r="AS1" s="210"/>
      <c r="AT1" s="210"/>
      <c r="AU1" s="443"/>
      <c r="AV1" s="444"/>
      <c r="AW1" s="444"/>
      <c r="AX1" s="444"/>
      <c r="AY1" s="444"/>
      <c r="AZ1" s="444"/>
      <c r="BA1" s="444"/>
      <c r="BB1" s="444"/>
      <c r="BC1" s="492"/>
      <c r="BD1" s="492"/>
      <c r="BE1" s="492"/>
      <c r="BF1" s="493"/>
      <c r="BG1" s="492"/>
      <c r="BH1" s="492"/>
      <c r="BI1" s="493"/>
      <c r="BJ1" s="492"/>
      <c r="CB1" s="665"/>
      <c r="CC1" s="665"/>
      <c r="CD1" s="665"/>
      <c r="CE1" s="665"/>
      <c r="CF1" s="665"/>
      <c r="CG1" s="665"/>
      <c r="CH1" s="665"/>
      <c r="CI1" s="665"/>
      <c r="CJ1" s="211"/>
    </row>
    <row r="2" spans="27:88" ht="15.75" customHeight="1">
      <c r="AA2" s="440"/>
      <c r="AB2" s="441"/>
      <c r="AC2" s="441"/>
      <c r="AD2" s="441"/>
      <c r="AE2" s="441"/>
      <c r="AF2" s="441"/>
      <c r="AG2" s="441"/>
      <c r="AH2" s="442"/>
      <c r="AI2" s="658"/>
      <c r="AJ2" s="658"/>
      <c r="AK2" s="658"/>
      <c r="AL2" s="658"/>
      <c r="AM2" s="658"/>
      <c r="AN2" s="658"/>
      <c r="AO2" s="658"/>
      <c r="AP2" s="658"/>
      <c r="AQ2" s="210"/>
      <c r="AR2" s="210"/>
      <c r="AS2" s="210"/>
      <c r="AT2" s="210"/>
      <c r="AU2" s="650" t="s">
        <v>74</v>
      </c>
      <c r="AV2" s="651"/>
      <c r="AW2" s="651"/>
      <c r="AX2" s="651"/>
      <c r="AY2" s="651"/>
      <c r="AZ2" s="651"/>
      <c r="BA2" s="651"/>
      <c r="BB2" s="652"/>
      <c r="BC2" s="443"/>
      <c r="BD2" s="444"/>
      <c r="BE2" s="444"/>
      <c r="BF2" s="444"/>
      <c r="BG2" s="444"/>
      <c r="BH2" s="444"/>
      <c r="BI2" s="444"/>
      <c r="BJ2" s="445"/>
      <c r="BK2" s="492"/>
      <c r="BL2" s="492"/>
      <c r="BM2" s="492"/>
      <c r="BN2" s="493"/>
      <c r="BO2" s="492"/>
      <c r="BP2" s="492"/>
      <c r="BQ2" s="493"/>
      <c r="BR2" s="492"/>
      <c r="CB2" s="210"/>
      <c r="CC2" s="210"/>
      <c r="CD2" s="210"/>
      <c r="CE2" s="210"/>
      <c r="CF2" s="210"/>
      <c r="CG2" s="210"/>
      <c r="CH2" s="210"/>
      <c r="CI2" s="210"/>
      <c r="CJ2" s="211"/>
    </row>
    <row r="3" spans="9:88" ht="15.75" customHeight="1">
      <c r="I3" s="212"/>
      <c r="J3" s="212"/>
      <c r="S3" s="440"/>
      <c r="T3" s="441"/>
      <c r="U3" s="441"/>
      <c r="V3" s="441"/>
      <c r="W3" s="441"/>
      <c r="X3" s="441"/>
      <c r="Y3" s="441"/>
      <c r="Z3" s="441"/>
      <c r="AA3" s="650" t="s">
        <v>72</v>
      </c>
      <c r="AB3" s="651"/>
      <c r="AC3" s="651"/>
      <c r="AD3" s="651"/>
      <c r="AE3" s="651"/>
      <c r="AF3" s="651"/>
      <c r="AG3" s="651"/>
      <c r="AH3" s="652"/>
      <c r="AI3" s="658"/>
      <c r="AJ3" s="658"/>
      <c r="AK3" s="658"/>
      <c r="AL3" s="658"/>
      <c r="AM3" s="658"/>
      <c r="AN3" s="658"/>
      <c r="AO3" s="658"/>
      <c r="AP3" s="658"/>
      <c r="AR3" s="213"/>
      <c r="AS3" s="213"/>
      <c r="AT3" s="213"/>
      <c r="AU3" s="653"/>
      <c r="AV3" s="654"/>
      <c r="AW3" s="654"/>
      <c r="AX3" s="654"/>
      <c r="AY3" s="654"/>
      <c r="AZ3" s="654"/>
      <c r="BA3" s="654"/>
      <c r="BB3" s="655"/>
      <c r="BC3" s="650" t="s">
        <v>73</v>
      </c>
      <c r="BD3" s="651"/>
      <c r="BE3" s="651"/>
      <c r="BF3" s="651"/>
      <c r="BG3" s="651"/>
      <c r="BH3" s="651"/>
      <c r="BI3" s="651"/>
      <c r="BJ3" s="652"/>
      <c r="BK3" s="443"/>
      <c r="BL3" s="444"/>
      <c r="BM3" s="444"/>
      <c r="BN3" s="444"/>
      <c r="BO3" s="444"/>
      <c r="BP3" s="444"/>
      <c r="BQ3" s="444"/>
      <c r="BR3" s="445"/>
      <c r="BS3" s="492"/>
      <c r="BT3" s="492"/>
      <c r="BU3" s="492"/>
      <c r="BV3" s="493"/>
      <c r="BW3" s="492"/>
      <c r="BX3" s="492"/>
      <c r="BY3" s="493"/>
      <c r="BZ3" s="492"/>
      <c r="CA3" s="492"/>
      <c r="CB3" s="666"/>
      <c r="CC3" s="666"/>
      <c r="CD3" s="666"/>
      <c r="CE3" s="666"/>
      <c r="CF3" s="666"/>
      <c r="CG3" s="666"/>
      <c r="CH3" s="666"/>
      <c r="CI3" s="666"/>
      <c r="CJ3" s="214"/>
    </row>
    <row r="4" spans="1:88" ht="13.5" customHeight="1">
      <c r="A4" s="215"/>
      <c r="B4" s="202"/>
      <c r="C4" s="202"/>
      <c r="D4" s="202"/>
      <c r="E4" s="202"/>
      <c r="F4" s="202"/>
      <c r="G4" s="202"/>
      <c r="H4" s="202"/>
      <c r="I4" s="216"/>
      <c r="J4" s="217"/>
      <c r="K4" s="440"/>
      <c r="L4" s="441"/>
      <c r="M4" s="441"/>
      <c r="N4" s="441"/>
      <c r="O4" s="441"/>
      <c r="P4" s="441"/>
      <c r="Q4" s="441"/>
      <c r="R4" s="442"/>
      <c r="S4" s="650" t="s">
        <v>71</v>
      </c>
      <c r="T4" s="651"/>
      <c r="U4" s="651"/>
      <c r="V4" s="651"/>
      <c r="W4" s="651"/>
      <c r="X4" s="651"/>
      <c r="Y4" s="651"/>
      <c r="Z4" s="652"/>
      <c r="AA4" s="653"/>
      <c r="AB4" s="654"/>
      <c r="AC4" s="654"/>
      <c r="AD4" s="654"/>
      <c r="AE4" s="654"/>
      <c r="AF4" s="654"/>
      <c r="AG4" s="654"/>
      <c r="AH4" s="655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653"/>
      <c r="BD4" s="654"/>
      <c r="BE4" s="654"/>
      <c r="BF4" s="654"/>
      <c r="BG4" s="654"/>
      <c r="BH4" s="654"/>
      <c r="BI4" s="654"/>
      <c r="BJ4" s="655"/>
      <c r="BK4" s="650" t="s">
        <v>64</v>
      </c>
      <c r="BL4" s="651"/>
      <c r="BM4" s="651"/>
      <c r="BN4" s="651"/>
      <c r="BO4" s="651"/>
      <c r="BP4" s="651"/>
      <c r="BQ4" s="651"/>
      <c r="BR4" s="652"/>
      <c r="BS4" s="443"/>
      <c r="BT4" s="444"/>
      <c r="BU4" s="444"/>
      <c r="BV4" s="444"/>
      <c r="BW4" s="444"/>
      <c r="BX4" s="444"/>
      <c r="BY4" s="444"/>
      <c r="BZ4" s="444"/>
      <c r="CA4" s="445"/>
      <c r="CB4" s="219"/>
      <c r="CC4" s="219"/>
      <c r="CD4" s="219"/>
      <c r="CE4" s="658" t="s">
        <v>124</v>
      </c>
      <c r="CF4" s="658"/>
      <c r="CG4" s="658"/>
      <c r="CH4" s="658"/>
      <c r="CI4" s="658"/>
      <c r="CJ4" s="658"/>
    </row>
    <row r="5" spans="10:88" ht="13.5" customHeight="1">
      <c r="J5" s="217"/>
      <c r="K5" s="650" t="s">
        <v>32</v>
      </c>
      <c r="L5" s="651"/>
      <c r="M5" s="651"/>
      <c r="N5" s="651"/>
      <c r="O5" s="651"/>
      <c r="P5" s="651"/>
      <c r="Q5" s="651"/>
      <c r="R5" s="652"/>
      <c r="S5" s="653"/>
      <c r="T5" s="654"/>
      <c r="U5" s="654"/>
      <c r="V5" s="654"/>
      <c r="W5" s="654"/>
      <c r="X5" s="654"/>
      <c r="Y5" s="654"/>
      <c r="Z5" s="655"/>
      <c r="AI5" s="224"/>
      <c r="AJ5" s="224"/>
      <c r="AK5" s="225"/>
      <c r="AL5" s="224"/>
      <c r="AM5" s="224"/>
      <c r="AN5" s="225"/>
      <c r="AO5" s="224"/>
      <c r="AP5" s="226"/>
      <c r="AQ5" s="227"/>
      <c r="AT5" s="228"/>
      <c r="AU5" s="226"/>
      <c r="AV5" s="224"/>
      <c r="AW5" s="224"/>
      <c r="AX5" s="225"/>
      <c r="AY5" s="224"/>
      <c r="AZ5" s="224"/>
      <c r="BA5" s="225"/>
      <c r="BB5" s="224"/>
      <c r="BC5" s="213"/>
      <c r="BD5" s="213"/>
      <c r="BE5" s="213"/>
      <c r="BF5" s="213"/>
      <c r="BG5" s="213"/>
      <c r="BH5" s="213"/>
      <c r="BI5" s="213"/>
      <c r="BJ5" s="213"/>
      <c r="BK5" s="653"/>
      <c r="BL5" s="654"/>
      <c r="BM5" s="654"/>
      <c r="BN5" s="654"/>
      <c r="BO5" s="654"/>
      <c r="BP5" s="654"/>
      <c r="BQ5" s="654"/>
      <c r="BR5" s="655"/>
      <c r="BS5" s="650" t="s">
        <v>1</v>
      </c>
      <c r="BT5" s="651"/>
      <c r="BU5" s="651"/>
      <c r="BV5" s="651"/>
      <c r="BW5" s="651"/>
      <c r="BX5" s="651"/>
      <c r="BY5" s="651"/>
      <c r="BZ5" s="651"/>
      <c r="CA5" s="652"/>
      <c r="CE5" s="658"/>
      <c r="CF5" s="658"/>
      <c r="CG5" s="658"/>
      <c r="CH5" s="658"/>
      <c r="CI5" s="658"/>
      <c r="CJ5" s="658"/>
    </row>
    <row r="6" spans="10:79" ht="13.5" customHeight="1">
      <c r="J6" s="217"/>
      <c r="K6" s="653"/>
      <c r="L6" s="654"/>
      <c r="M6" s="654"/>
      <c r="N6" s="654"/>
      <c r="O6" s="654"/>
      <c r="P6" s="654"/>
      <c r="Q6" s="654"/>
      <c r="R6" s="655"/>
      <c r="S6" s="217"/>
      <c r="T6" s="217"/>
      <c r="U6" s="218"/>
      <c r="V6" s="217"/>
      <c r="W6" s="217"/>
      <c r="X6" s="218"/>
      <c r="Y6" s="217"/>
      <c r="AI6" s="224"/>
      <c r="AJ6" s="224"/>
      <c r="AK6" s="225"/>
      <c r="AL6" s="224"/>
      <c r="AM6" s="224"/>
      <c r="AN6" s="225"/>
      <c r="AO6" s="224"/>
      <c r="AP6" s="226"/>
      <c r="AQ6" s="227"/>
      <c r="AT6" s="228"/>
      <c r="AU6" s="226"/>
      <c r="AV6" s="224"/>
      <c r="AW6" s="224"/>
      <c r="AX6" s="225"/>
      <c r="AY6" s="224"/>
      <c r="AZ6" s="224"/>
      <c r="BA6" s="225"/>
      <c r="BB6" s="224"/>
      <c r="BK6" s="213"/>
      <c r="BL6" s="213"/>
      <c r="BM6" s="213"/>
      <c r="BN6" s="213"/>
      <c r="BO6" s="213"/>
      <c r="BP6" s="213"/>
      <c r="BQ6" s="213"/>
      <c r="BR6" s="213"/>
      <c r="BS6" s="653"/>
      <c r="BT6" s="654"/>
      <c r="BU6" s="654"/>
      <c r="BV6" s="654"/>
      <c r="BW6" s="654"/>
      <c r="BX6" s="654"/>
      <c r="BY6" s="654"/>
      <c r="BZ6" s="654"/>
      <c r="CA6" s="655"/>
    </row>
    <row r="7" spans="10:79" ht="13.5" customHeight="1">
      <c r="J7" s="217"/>
      <c r="K7" s="217"/>
      <c r="L7" s="217"/>
      <c r="M7" s="218"/>
      <c r="N7" s="217"/>
      <c r="O7" s="217"/>
      <c r="P7" s="218"/>
      <c r="Q7" s="212"/>
      <c r="R7" s="212"/>
      <c r="AH7" s="200"/>
      <c r="AI7" s="229"/>
      <c r="AJ7" s="229"/>
      <c r="AK7" s="230"/>
      <c r="AL7" s="229"/>
      <c r="AM7" s="229"/>
      <c r="AN7" s="230"/>
      <c r="AO7" s="229"/>
      <c r="AP7" s="231"/>
      <c r="AQ7" s="232"/>
      <c r="AR7" s="205"/>
      <c r="AS7" s="205"/>
      <c r="AT7" s="233"/>
      <c r="AU7" s="231"/>
      <c r="AV7" s="234"/>
      <c r="AW7" s="234"/>
      <c r="AX7" s="235"/>
      <c r="AY7" s="234"/>
      <c r="AZ7" s="234"/>
      <c r="BA7" s="235"/>
      <c r="BB7" s="234"/>
      <c r="BC7" s="200"/>
      <c r="BS7" s="213"/>
      <c r="BT7" s="213"/>
      <c r="BU7" s="213"/>
      <c r="BV7" s="213"/>
      <c r="BW7" s="213"/>
      <c r="BX7" s="213"/>
      <c r="BY7" s="213"/>
      <c r="BZ7" s="213"/>
      <c r="CA7" s="213"/>
    </row>
    <row r="8" spans="17:54" ht="13.5" customHeight="1">
      <c r="Q8" s="212"/>
      <c r="R8" s="212"/>
      <c r="Z8" s="217"/>
      <c r="AI8" s="233"/>
      <c r="AJ8" s="233"/>
      <c r="AK8" s="232"/>
      <c r="AL8" s="233"/>
      <c r="AM8" s="233"/>
      <c r="AN8" s="232"/>
      <c r="AO8" s="233"/>
      <c r="AP8" s="233"/>
      <c r="AQ8" s="232"/>
      <c r="AR8" s="236"/>
      <c r="AS8" s="236"/>
      <c r="AT8" s="231"/>
      <c r="AU8" s="237"/>
      <c r="AV8" s="238"/>
      <c r="AW8" s="238"/>
      <c r="AX8" s="438"/>
      <c r="AY8" s="238"/>
      <c r="AZ8" s="238"/>
      <c r="BA8" s="438"/>
      <c r="BB8" s="233"/>
    </row>
    <row r="9" spans="17:62" ht="13.5" customHeight="1">
      <c r="Q9" s="212"/>
      <c r="R9" s="212"/>
      <c r="AA9" s="240"/>
      <c r="AB9" s="240"/>
      <c r="AC9" s="241"/>
      <c r="AD9" s="240"/>
      <c r="AE9" s="240"/>
      <c r="AF9" s="241"/>
      <c r="AG9" s="240"/>
      <c r="AH9" s="242"/>
      <c r="AI9" s="757">
        <v>13</v>
      </c>
      <c r="AJ9" s="757"/>
      <c r="AK9" s="243"/>
      <c r="AL9" s="244"/>
      <c r="AM9" s="244"/>
      <c r="AN9" s="245"/>
      <c r="AO9" s="246"/>
      <c r="AP9" s="247"/>
      <c r="AQ9" s="232"/>
      <c r="AR9" s="248"/>
      <c r="AS9" s="248"/>
      <c r="AT9" s="233"/>
      <c r="AU9" s="249"/>
      <c r="AV9" s="250"/>
      <c r="AW9" s="250"/>
      <c r="AX9" s="243"/>
      <c r="AY9" s="244"/>
      <c r="AZ9" s="244"/>
      <c r="BA9" s="245"/>
      <c r="BB9" s="537">
        <v>1</v>
      </c>
      <c r="BC9" s="242"/>
      <c r="BD9" s="240"/>
      <c r="BE9" s="240"/>
      <c r="BF9" s="241"/>
      <c r="BG9" s="240"/>
      <c r="BH9" s="240"/>
      <c r="BI9" s="241"/>
      <c r="BJ9" s="240"/>
    </row>
    <row r="10" spans="17:63" ht="13.5" customHeight="1">
      <c r="Q10" s="212"/>
      <c r="R10" s="212"/>
      <c r="Z10" s="251"/>
      <c r="AA10" s="252"/>
      <c r="AB10" s="252"/>
      <c r="AC10" s="253"/>
      <c r="AD10" s="252"/>
      <c r="AE10" s="252"/>
      <c r="AF10" s="253"/>
      <c r="AG10" s="252"/>
      <c r="AH10" s="254"/>
      <c r="AI10" s="467"/>
      <c r="AJ10" s="467"/>
      <c r="AK10" s="232"/>
      <c r="AL10" s="233"/>
      <c r="AM10" s="233"/>
      <c r="AN10" s="232"/>
      <c r="AO10" s="233"/>
      <c r="AP10" s="233"/>
      <c r="AQ10" s="232"/>
      <c r="AR10" s="225"/>
      <c r="AS10" s="225"/>
      <c r="AT10" s="224"/>
      <c r="AU10" s="255"/>
      <c r="AV10" s="256"/>
      <c r="AW10" s="256"/>
      <c r="AX10" s="257"/>
      <c r="AY10" s="256"/>
      <c r="AZ10" s="256"/>
      <c r="BA10" s="257"/>
      <c r="BB10" s="453"/>
      <c r="BC10" s="254"/>
      <c r="BD10" s="258"/>
      <c r="BE10" s="258"/>
      <c r="BF10" s="213"/>
      <c r="BG10" s="258"/>
      <c r="BH10" s="258"/>
      <c r="BI10" s="213"/>
      <c r="BJ10" s="258"/>
      <c r="BK10" s="259"/>
    </row>
    <row r="11" spans="17:63" ht="13.5" customHeight="1">
      <c r="Q11" s="212"/>
      <c r="R11" s="212"/>
      <c r="Z11" s="260"/>
      <c r="AA11" s="252"/>
      <c r="AB11" s="252"/>
      <c r="AC11" s="253"/>
      <c r="AD11" s="252"/>
      <c r="AE11" s="252"/>
      <c r="AF11" s="253"/>
      <c r="AH11" s="200"/>
      <c r="AI11" s="467"/>
      <c r="AJ11" s="467"/>
      <c r="AK11" s="232"/>
      <c r="AL11" s="233"/>
      <c r="AM11" s="233"/>
      <c r="AN11" s="232"/>
      <c r="AO11" s="233"/>
      <c r="AP11" s="228"/>
      <c r="AQ11" s="232"/>
      <c r="AR11" s="235"/>
      <c r="AS11" s="235"/>
      <c r="AT11" s="234"/>
      <c r="AU11" s="255"/>
      <c r="AV11" s="261"/>
      <c r="AW11" s="256"/>
      <c r="AX11" s="257"/>
      <c r="AY11" s="256"/>
      <c r="AZ11" s="256"/>
      <c r="BA11" s="257"/>
      <c r="BB11" s="454"/>
      <c r="BC11" s="263"/>
      <c r="BD11" s="258"/>
      <c r="BE11" s="258"/>
      <c r="BF11" s="213"/>
      <c r="BG11" s="258"/>
      <c r="BH11" s="258"/>
      <c r="BI11" s="213"/>
      <c r="BJ11" s="258"/>
      <c r="BK11" s="259"/>
    </row>
    <row r="12" spans="17:63" ht="13.5" customHeight="1">
      <c r="Q12" s="212"/>
      <c r="R12" s="212"/>
      <c r="Z12" s="251"/>
      <c r="AH12" s="200"/>
      <c r="AI12" s="455"/>
      <c r="AJ12" s="455"/>
      <c r="AK12" s="225"/>
      <c r="AL12" s="224"/>
      <c r="AM12" s="224"/>
      <c r="AN12" s="225"/>
      <c r="AO12" s="224"/>
      <c r="AP12" s="226"/>
      <c r="AQ12" s="232"/>
      <c r="AR12" s="245"/>
      <c r="AS12" s="245"/>
      <c r="AT12" s="246"/>
      <c r="AU12" s="226"/>
      <c r="AV12" s="224"/>
      <c r="AW12" s="224"/>
      <c r="AX12" s="225"/>
      <c r="AY12" s="224"/>
      <c r="AZ12" s="224"/>
      <c r="BA12" s="225"/>
      <c r="BB12" s="455"/>
      <c r="BC12" s="200"/>
      <c r="BJ12" s="200"/>
      <c r="BK12" s="259"/>
    </row>
    <row r="13" spans="1:63" ht="13.5" customHeight="1">
      <c r="A13" s="264"/>
      <c r="B13" s="217"/>
      <c r="C13" s="217"/>
      <c r="D13" s="217"/>
      <c r="E13" s="217"/>
      <c r="F13" s="217"/>
      <c r="G13" s="217"/>
      <c r="H13" s="265"/>
      <c r="P13" s="201"/>
      <c r="Q13" s="212"/>
      <c r="R13" s="212"/>
      <c r="Z13" s="260"/>
      <c r="AA13" s="221"/>
      <c r="AB13" s="221"/>
      <c r="AC13" s="222"/>
      <c r="AD13" s="221"/>
      <c r="AE13" s="221"/>
      <c r="AF13" s="222"/>
      <c r="AI13" s="468"/>
      <c r="AJ13" s="468"/>
      <c r="AK13" s="235"/>
      <c r="AL13" s="234"/>
      <c r="AM13" s="234"/>
      <c r="AN13" s="235"/>
      <c r="AO13" s="234"/>
      <c r="AP13" s="228"/>
      <c r="AQ13" s="232"/>
      <c r="AR13" s="266"/>
      <c r="AS13" s="266"/>
      <c r="AT13" s="267"/>
      <c r="AU13" s="268"/>
      <c r="AV13" s="234"/>
      <c r="AW13" s="234"/>
      <c r="AX13" s="235"/>
      <c r="AY13" s="234"/>
      <c r="AZ13" s="234"/>
      <c r="BA13" s="235"/>
      <c r="BB13" s="456"/>
      <c r="BC13" s="200"/>
      <c r="BJ13" s="200"/>
      <c r="BK13" s="259"/>
    </row>
    <row r="14" spans="1:63" ht="13.5" customHeight="1">
      <c r="A14" s="264"/>
      <c r="B14" s="217"/>
      <c r="C14" s="217"/>
      <c r="D14" s="217"/>
      <c r="E14" s="217"/>
      <c r="F14" s="217"/>
      <c r="G14" s="217"/>
      <c r="H14" s="265"/>
      <c r="P14" s="201"/>
      <c r="Q14" s="212"/>
      <c r="R14" s="212"/>
      <c r="Z14" s="269"/>
      <c r="AA14" s="220"/>
      <c r="AB14" s="221"/>
      <c r="AC14" s="222"/>
      <c r="AD14" s="221"/>
      <c r="AE14" s="221"/>
      <c r="AF14" s="222"/>
      <c r="AI14" s="453"/>
      <c r="AJ14" s="453"/>
      <c r="AP14" s="200"/>
      <c r="AQ14" s="232"/>
      <c r="AR14" s="266"/>
      <c r="AS14" s="266"/>
      <c r="AT14" s="262"/>
      <c r="AU14" s="237"/>
      <c r="AV14" s="234"/>
      <c r="AW14" s="234"/>
      <c r="AX14" s="235"/>
      <c r="AY14" s="234"/>
      <c r="AZ14" s="234"/>
      <c r="BA14" s="235"/>
      <c r="BB14" s="456"/>
      <c r="BC14" s="200"/>
      <c r="BJ14" s="200"/>
      <c r="BK14" s="270"/>
    </row>
    <row r="15" spans="1:70" ht="13.5" customHeight="1">
      <c r="A15" s="264"/>
      <c r="B15" s="217"/>
      <c r="C15" s="217"/>
      <c r="D15" s="217"/>
      <c r="E15" s="217"/>
      <c r="F15" s="217"/>
      <c r="G15" s="217"/>
      <c r="H15" s="265"/>
      <c r="P15" s="201"/>
      <c r="Q15" s="212"/>
      <c r="R15" s="212"/>
      <c r="S15" s="240"/>
      <c r="T15" s="240"/>
      <c r="U15" s="241"/>
      <c r="V15" s="240"/>
      <c r="W15" s="240"/>
      <c r="X15" s="241"/>
      <c r="Y15" s="240"/>
      <c r="Z15" s="271"/>
      <c r="AA15" s="272" t="s">
        <v>59</v>
      </c>
      <c r="AB15" s="272"/>
      <c r="AC15" s="273"/>
      <c r="AD15" s="274"/>
      <c r="AE15" s="274"/>
      <c r="AF15" s="275"/>
      <c r="AG15" s="276"/>
      <c r="AH15" s="277"/>
      <c r="AI15" s="453"/>
      <c r="AJ15" s="453"/>
      <c r="AQ15" s="232"/>
      <c r="AR15" s="235"/>
      <c r="AS15" s="235"/>
      <c r="AT15" s="234"/>
      <c r="AU15" s="278"/>
      <c r="AV15" s="279"/>
      <c r="AW15" s="279"/>
      <c r="AX15" s="280"/>
      <c r="AY15" s="281"/>
      <c r="AZ15" s="281"/>
      <c r="BA15" s="280"/>
      <c r="BB15" s="457"/>
      <c r="BC15" s="282"/>
      <c r="BD15" s="272" t="s">
        <v>59</v>
      </c>
      <c r="BE15" s="272"/>
      <c r="BF15" s="273"/>
      <c r="BG15" s="274"/>
      <c r="BH15" s="274"/>
      <c r="BI15" s="275"/>
      <c r="BJ15" s="539" t="s">
        <v>88</v>
      </c>
      <c r="BK15" s="283"/>
      <c r="BL15" s="240"/>
      <c r="BM15" s="240"/>
      <c r="BN15" s="241"/>
      <c r="BO15" s="240"/>
      <c r="BP15" s="240"/>
      <c r="BQ15" s="241"/>
      <c r="BR15" s="240"/>
    </row>
    <row r="16" spans="1:71" ht="13.5" customHeight="1">
      <c r="A16" s="264"/>
      <c r="B16" s="217"/>
      <c r="C16" s="217"/>
      <c r="D16" s="217"/>
      <c r="E16" s="217"/>
      <c r="F16" s="217"/>
      <c r="G16" s="217"/>
      <c r="H16" s="265"/>
      <c r="R16" s="284"/>
      <c r="S16" s="252"/>
      <c r="T16" s="252"/>
      <c r="U16" s="253"/>
      <c r="V16" s="252"/>
      <c r="W16" s="252"/>
      <c r="X16" s="253"/>
      <c r="Y16" s="252"/>
      <c r="Z16" s="260"/>
      <c r="AA16" s="538" t="s">
        <v>111</v>
      </c>
      <c r="AI16" s="453"/>
      <c r="AJ16" s="453"/>
      <c r="AQ16" s="232"/>
      <c r="AR16" s="225"/>
      <c r="AS16" s="225"/>
      <c r="AT16" s="224"/>
      <c r="AU16" s="285"/>
      <c r="AV16" s="221"/>
      <c r="AW16" s="221"/>
      <c r="AX16" s="222"/>
      <c r="AY16" s="221"/>
      <c r="AZ16" s="221"/>
      <c r="BA16" s="222"/>
      <c r="BB16" s="458"/>
      <c r="BJ16" s="461"/>
      <c r="BK16" s="286"/>
      <c r="BL16" s="258"/>
      <c r="BM16" s="258"/>
      <c r="BN16" s="213"/>
      <c r="BO16" s="258"/>
      <c r="BP16" s="258"/>
      <c r="BQ16" s="213"/>
      <c r="BR16" s="258"/>
      <c r="BS16" s="259"/>
    </row>
    <row r="17" spans="1:71" ht="13.5" customHeight="1">
      <c r="A17" s="264"/>
      <c r="B17" s="217"/>
      <c r="C17" s="217"/>
      <c r="D17" s="217"/>
      <c r="E17" s="217"/>
      <c r="F17" s="217"/>
      <c r="G17" s="217"/>
      <c r="H17" s="265"/>
      <c r="P17" s="201"/>
      <c r="R17" s="284"/>
      <c r="S17" s="252"/>
      <c r="T17" s="252"/>
      <c r="U17" s="253"/>
      <c r="V17" s="252"/>
      <c r="W17" s="252"/>
      <c r="X17" s="253"/>
      <c r="Y17" s="252"/>
      <c r="Z17" s="260"/>
      <c r="AA17" s="453"/>
      <c r="AI17" s="453"/>
      <c r="AJ17" s="453"/>
      <c r="AQ17" s="232"/>
      <c r="AR17" s="235"/>
      <c r="AS17" s="235"/>
      <c r="AT17" s="234"/>
      <c r="AV17" s="220"/>
      <c r="AW17" s="221"/>
      <c r="AX17" s="222"/>
      <c r="AY17" s="221"/>
      <c r="AZ17" s="221"/>
      <c r="BA17" s="222"/>
      <c r="BB17" s="458"/>
      <c r="BJ17" s="461"/>
      <c r="BK17" s="287"/>
      <c r="BL17" s="258"/>
      <c r="BM17" s="258"/>
      <c r="BN17" s="213"/>
      <c r="BO17" s="258"/>
      <c r="BP17" s="258"/>
      <c r="BQ17" s="213"/>
      <c r="BR17" s="258"/>
      <c r="BS17" s="259"/>
    </row>
    <row r="18" spans="1:71" ht="13.5" customHeight="1">
      <c r="A18" s="264"/>
      <c r="B18" s="217"/>
      <c r="C18" s="217"/>
      <c r="D18" s="217"/>
      <c r="E18" s="217"/>
      <c r="F18" s="217"/>
      <c r="G18" s="217"/>
      <c r="H18" s="265"/>
      <c r="P18" s="201"/>
      <c r="R18" s="284"/>
      <c r="S18" s="220"/>
      <c r="T18" s="221"/>
      <c r="U18" s="222"/>
      <c r="V18" s="221"/>
      <c r="W18" s="221"/>
      <c r="X18" s="222"/>
      <c r="Z18" s="260"/>
      <c r="AA18" s="453"/>
      <c r="AI18" s="608"/>
      <c r="AJ18" s="608"/>
      <c r="AK18" s="236"/>
      <c r="AL18" s="366"/>
      <c r="AM18" s="366"/>
      <c r="AN18" s="236"/>
      <c r="AO18" s="366"/>
      <c r="AP18" s="403"/>
      <c r="AQ18" s="757"/>
      <c r="AR18" s="757"/>
      <c r="AS18" s="535"/>
      <c r="AT18" s="561">
        <v>9</v>
      </c>
      <c r="AU18" s="288"/>
      <c r="AV18" s="240"/>
      <c r="AW18" s="240"/>
      <c r="AX18" s="241"/>
      <c r="AY18" s="240"/>
      <c r="AZ18" s="240"/>
      <c r="BA18" s="241"/>
      <c r="BB18" s="459"/>
      <c r="BJ18" s="461"/>
      <c r="BK18" s="259"/>
      <c r="BR18" s="200"/>
      <c r="BS18" s="259"/>
    </row>
    <row r="19" spans="1:71" ht="13.5" customHeight="1">
      <c r="A19" s="264"/>
      <c r="B19" s="217"/>
      <c r="C19" s="217"/>
      <c r="D19" s="217"/>
      <c r="E19" s="217"/>
      <c r="F19" s="217"/>
      <c r="G19" s="217"/>
      <c r="H19" s="265"/>
      <c r="P19" s="201"/>
      <c r="R19" s="284"/>
      <c r="Z19" s="260"/>
      <c r="AA19" s="453"/>
      <c r="AH19" s="200"/>
      <c r="AI19" s="469"/>
      <c r="AJ19" s="469"/>
      <c r="AK19" s="253"/>
      <c r="AL19" s="252"/>
      <c r="AM19" s="252"/>
      <c r="AN19" s="253"/>
      <c r="AO19" s="252"/>
      <c r="AP19" s="254"/>
      <c r="AQ19" s="513"/>
      <c r="AR19" s="514"/>
      <c r="AS19" s="514"/>
      <c r="AT19" s="530"/>
      <c r="AU19" s="254"/>
      <c r="AV19" s="258"/>
      <c r="AW19" s="258"/>
      <c r="AX19" s="213"/>
      <c r="AY19" s="258"/>
      <c r="AZ19" s="258"/>
      <c r="BA19" s="213"/>
      <c r="BB19" s="460"/>
      <c r="BC19" s="259"/>
      <c r="BJ19" s="461"/>
      <c r="BK19" s="259"/>
      <c r="BR19" s="200"/>
      <c r="BS19" s="259"/>
    </row>
    <row r="20" spans="1:71" ht="13.5" customHeight="1">
      <c r="A20" s="264"/>
      <c r="B20" s="217"/>
      <c r="C20" s="217"/>
      <c r="D20" s="217"/>
      <c r="E20" s="217"/>
      <c r="F20" s="217"/>
      <c r="G20" s="217"/>
      <c r="H20" s="265"/>
      <c r="P20" s="201"/>
      <c r="R20" s="284"/>
      <c r="Z20" s="260"/>
      <c r="AA20" s="453"/>
      <c r="AH20" s="200"/>
      <c r="AI20" s="461"/>
      <c r="AJ20" s="461"/>
      <c r="AK20" s="201"/>
      <c r="AL20" s="200"/>
      <c r="AM20" s="200"/>
      <c r="AN20" s="201"/>
      <c r="AO20" s="200"/>
      <c r="AP20" s="200"/>
      <c r="AQ20" s="513"/>
      <c r="AR20" s="514"/>
      <c r="AS20" s="514"/>
      <c r="AT20" s="531"/>
      <c r="AU20" s="263"/>
      <c r="AV20" s="258"/>
      <c r="AW20" s="258"/>
      <c r="AX20" s="213"/>
      <c r="AY20" s="258"/>
      <c r="AZ20" s="258"/>
      <c r="BA20" s="213"/>
      <c r="BB20" s="460"/>
      <c r="BC20" s="259"/>
      <c r="BD20" s="289"/>
      <c r="BE20" s="289"/>
      <c r="BF20" s="290"/>
      <c r="BG20" s="289"/>
      <c r="BH20" s="289"/>
      <c r="BI20" s="290"/>
      <c r="BJ20" s="461"/>
      <c r="BK20" s="259"/>
      <c r="BR20" s="200"/>
      <c r="BS20" s="259"/>
    </row>
    <row r="21" spans="1:71" ht="13.5" customHeight="1">
      <c r="A21" s="264"/>
      <c r="B21" s="217"/>
      <c r="C21" s="217"/>
      <c r="D21" s="217"/>
      <c r="E21" s="217"/>
      <c r="F21" s="217"/>
      <c r="G21" s="217"/>
      <c r="H21" s="265"/>
      <c r="J21" s="289"/>
      <c r="K21" s="289"/>
      <c r="L21" s="289"/>
      <c r="M21" s="290"/>
      <c r="N21" s="289"/>
      <c r="O21" s="289"/>
      <c r="P21" s="201"/>
      <c r="R21" s="284"/>
      <c r="Z21" s="260"/>
      <c r="AA21" s="459"/>
      <c r="AB21" s="240"/>
      <c r="AC21" s="241"/>
      <c r="AD21" s="240"/>
      <c r="AE21" s="240"/>
      <c r="AF21" s="241"/>
      <c r="AG21" s="240"/>
      <c r="AH21" s="288"/>
      <c r="AI21" s="757">
        <v>20</v>
      </c>
      <c r="AJ21" s="757"/>
      <c r="AK21" s="607"/>
      <c r="AL21" s="274"/>
      <c r="AM21" s="274"/>
      <c r="AN21" s="275"/>
      <c r="AO21" s="609"/>
      <c r="AP21" s="610"/>
      <c r="AQ21" s="513"/>
      <c r="AR21" s="515"/>
      <c r="AS21" s="515"/>
      <c r="AT21" s="532"/>
      <c r="AU21" s="277"/>
      <c r="AV21" s="272" t="s">
        <v>59</v>
      </c>
      <c r="AW21" s="272"/>
      <c r="AX21" s="273"/>
      <c r="AY21" s="274"/>
      <c r="AZ21" s="274"/>
      <c r="BA21" s="275"/>
      <c r="BB21" s="539" t="s">
        <v>97</v>
      </c>
      <c r="BC21" s="291"/>
      <c r="BD21" s="240"/>
      <c r="BE21" s="240"/>
      <c r="BF21" s="241"/>
      <c r="BG21" s="240"/>
      <c r="BH21" s="240"/>
      <c r="BI21" s="241"/>
      <c r="BJ21" s="459"/>
      <c r="BK21" s="259"/>
      <c r="BR21" s="200"/>
      <c r="BS21" s="259"/>
    </row>
    <row r="22" spans="1:71" ht="13.5" customHeight="1">
      <c r="A22" s="264"/>
      <c r="B22" s="217"/>
      <c r="C22" s="217"/>
      <c r="D22" s="217"/>
      <c r="E22" s="217"/>
      <c r="F22" s="217"/>
      <c r="G22" s="217"/>
      <c r="H22" s="292"/>
      <c r="R22" s="284"/>
      <c r="AA22" s="478"/>
      <c r="AB22" s="293"/>
      <c r="AC22" s="294"/>
      <c r="AD22" s="293"/>
      <c r="AE22" s="293"/>
      <c r="AF22" s="294"/>
      <c r="AG22" s="293"/>
      <c r="AH22" s="313"/>
      <c r="AI22" s="611"/>
      <c r="AJ22" s="461"/>
      <c r="AK22" s="201"/>
      <c r="AL22" s="200"/>
      <c r="AM22" s="200"/>
      <c r="AN22" s="201"/>
      <c r="AO22" s="200"/>
      <c r="AP22" s="200"/>
      <c r="AQ22" s="516"/>
      <c r="AR22" s="517"/>
      <c r="AS22" s="517"/>
      <c r="AT22" s="533"/>
      <c r="AU22" s="265"/>
      <c r="AV22" s="217"/>
      <c r="AW22" s="217"/>
      <c r="AX22" s="218"/>
      <c r="AY22" s="217"/>
      <c r="AZ22" s="217"/>
      <c r="BA22" s="218"/>
      <c r="BB22" s="461"/>
      <c r="BC22" s="270"/>
      <c r="BD22" s="295"/>
      <c r="BE22" s="295"/>
      <c r="BF22" s="296"/>
      <c r="BG22" s="295"/>
      <c r="BH22" s="295"/>
      <c r="BI22" s="296"/>
      <c r="BJ22" s="463"/>
      <c r="BK22" s="265"/>
      <c r="BL22" s="217"/>
      <c r="BM22" s="217"/>
      <c r="BN22" s="218"/>
      <c r="BO22" s="217"/>
      <c r="BP22" s="217"/>
      <c r="BQ22" s="218"/>
      <c r="BR22" s="254"/>
      <c r="BS22" s="259"/>
    </row>
    <row r="23" spans="1:71" ht="13.5" customHeight="1">
      <c r="A23" s="264"/>
      <c r="B23" s="217"/>
      <c r="C23" s="217"/>
      <c r="D23" s="217"/>
      <c r="E23" s="217"/>
      <c r="F23" s="217"/>
      <c r="G23" s="217"/>
      <c r="H23" s="292"/>
      <c r="R23" s="284"/>
      <c r="AA23" s="469"/>
      <c r="AH23" s="200"/>
      <c r="AI23" s="461"/>
      <c r="AJ23" s="461"/>
      <c r="AK23" s="201"/>
      <c r="AL23" s="200"/>
      <c r="AM23" s="200"/>
      <c r="AN23" s="201"/>
      <c r="AO23" s="200"/>
      <c r="AP23" s="200"/>
      <c r="AQ23" s="516"/>
      <c r="AR23" s="518"/>
      <c r="AS23" s="518"/>
      <c r="AT23" s="534"/>
      <c r="AU23" s="265"/>
      <c r="AV23" s="217"/>
      <c r="AW23" s="217"/>
      <c r="AX23" s="218"/>
      <c r="AY23" s="217"/>
      <c r="AZ23" s="217"/>
      <c r="BA23" s="218"/>
      <c r="BB23" s="461"/>
      <c r="BC23" s="287"/>
      <c r="BD23" s="258"/>
      <c r="BE23" s="258"/>
      <c r="BF23" s="213"/>
      <c r="BG23" s="258"/>
      <c r="BH23" s="258"/>
      <c r="BI23" s="213"/>
      <c r="BJ23" s="460"/>
      <c r="BS23" s="259"/>
    </row>
    <row r="24" spans="1:71" ht="13.5" customHeight="1">
      <c r="A24" s="264"/>
      <c r="B24" s="217"/>
      <c r="C24" s="217"/>
      <c r="D24" s="217"/>
      <c r="E24" s="217"/>
      <c r="F24" s="217"/>
      <c r="G24" s="217"/>
      <c r="H24" s="292"/>
      <c r="R24" s="284"/>
      <c r="AA24" s="453"/>
      <c r="AH24" s="200"/>
      <c r="AI24" s="608"/>
      <c r="AJ24" s="480"/>
      <c r="AK24" s="612"/>
      <c r="AL24" s="220"/>
      <c r="AM24" s="220"/>
      <c r="AN24" s="612"/>
      <c r="AO24" s="223"/>
      <c r="AP24" s="403"/>
      <c r="AQ24" s="757"/>
      <c r="AR24" s="757"/>
      <c r="AS24" s="535"/>
      <c r="AT24" s="536">
        <v>8</v>
      </c>
      <c r="AU24" s="288"/>
      <c r="AV24" s="240"/>
      <c r="AW24" s="240"/>
      <c r="AX24" s="241"/>
      <c r="AY24" s="240"/>
      <c r="AZ24" s="240"/>
      <c r="BA24" s="241"/>
      <c r="BB24" s="462"/>
      <c r="BC24" s="259"/>
      <c r="BD24" s="337"/>
      <c r="BE24" s="337"/>
      <c r="BF24" s="219"/>
      <c r="BG24" s="337"/>
      <c r="BH24" s="337"/>
      <c r="BI24" s="219"/>
      <c r="BJ24" s="484"/>
      <c r="BR24" s="200"/>
      <c r="BS24" s="259"/>
    </row>
    <row r="25" spans="1:71" ht="13.5" customHeight="1">
      <c r="A25" s="264"/>
      <c r="B25" s="217"/>
      <c r="C25" s="217"/>
      <c r="D25" s="217"/>
      <c r="E25" s="217"/>
      <c r="F25" s="217"/>
      <c r="G25" s="217"/>
      <c r="H25" s="292"/>
      <c r="J25" s="217"/>
      <c r="K25" s="217"/>
      <c r="L25" s="217"/>
      <c r="M25" s="218"/>
      <c r="N25" s="217"/>
      <c r="O25" s="217"/>
      <c r="P25" s="218"/>
      <c r="R25" s="284"/>
      <c r="AA25" s="477"/>
      <c r="AB25" s="217"/>
      <c r="AC25" s="218"/>
      <c r="AD25" s="217"/>
      <c r="AE25" s="254"/>
      <c r="AI25" s="469"/>
      <c r="AJ25" s="469"/>
      <c r="AK25" s="253"/>
      <c r="AL25" s="252"/>
      <c r="AM25" s="252"/>
      <c r="AN25" s="253"/>
      <c r="AO25" s="252"/>
      <c r="AQ25" s="516"/>
      <c r="AR25" s="517"/>
      <c r="AS25" s="517"/>
      <c r="AT25" s="534"/>
      <c r="AU25" s="217"/>
      <c r="AV25" s="258"/>
      <c r="AW25" s="258"/>
      <c r="AX25" s="213"/>
      <c r="AY25" s="258"/>
      <c r="AZ25" s="258"/>
      <c r="BA25" s="213"/>
      <c r="BB25" s="460"/>
      <c r="BD25" s="200"/>
      <c r="BE25" s="200"/>
      <c r="BF25" s="201"/>
      <c r="BG25" s="200"/>
      <c r="BH25" s="200"/>
      <c r="BI25" s="201"/>
      <c r="BJ25" s="461"/>
      <c r="BR25" s="200"/>
      <c r="BS25" s="259"/>
    </row>
    <row r="26" spans="1:71" ht="13.5" customHeight="1">
      <c r="A26" s="264"/>
      <c r="B26" s="217"/>
      <c r="C26" s="217"/>
      <c r="D26" s="217"/>
      <c r="E26" s="217"/>
      <c r="F26" s="217"/>
      <c r="G26" s="217"/>
      <c r="H26" s="292"/>
      <c r="J26" s="217"/>
      <c r="K26" s="217"/>
      <c r="L26" s="217"/>
      <c r="M26" s="218"/>
      <c r="N26" s="217"/>
      <c r="O26" s="217"/>
      <c r="P26" s="218"/>
      <c r="R26" s="269"/>
      <c r="AA26" s="453"/>
      <c r="AI26" s="453"/>
      <c r="AJ26" s="453"/>
      <c r="AQ26" s="516"/>
      <c r="AR26" s="517"/>
      <c r="AS26" s="517"/>
      <c r="AT26" s="533"/>
      <c r="AU26" s="254"/>
      <c r="AV26" s="298"/>
      <c r="AW26" s="254"/>
      <c r="AX26" s="205"/>
      <c r="AY26" s="254"/>
      <c r="AZ26" s="254"/>
      <c r="BA26" s="205"/>
      <c r="BB26" s="461"/>
      <c r="BC26" s="200"/>
      <c r="BD26" s="200"/>
      <c r="BE26" s="200"/>
      <c r="BF26" s="201"/>
      <c r="BG26" s="200"/>
      <c r="BH26" s="200"/>
      <c r="BI26" s="201"/>
      <c r="BJ26" s="453"/>
      <c r="BR26" s="200"/>
      <c r="BS26" s="270"/>
    </row>
    <row r="27" spans="1:78" ht="13.5" customHeight="1">
      <c r="A27" s="264"/>
      <c r="B27" s="217"/>
      <c r="C27" s="217"/>
      <c r="D27" s="217"/>
      <c r="E27" s="217"/>
      <c r="F27" s="217"/>
      <c r="G27" s="217"/>
      <c r="H27" s="292"/>
      <c r="J27" s="217"/>
      <c r="K27" s="240"/>
      <c r="L27" s="240"/>
      <c r="M27" s="241"/>
      <c r="N27" s="240"/>
      <c r="O27" s="240"/>
      <c r="P27" s="241"/>
      <c r="Q27" s="240"/>
      <c r="R27" s="271"/>
      <c r="S27" s="272" t="s">
        <v>59</v>
      </c>
      <c r="T27" s="272"/>
      <c r="U27" s="273"/>
      <c r="V27" s="274"/>
      <c r="W27" s="274"/>
      <c r="X27" s="275"/>
      <c r="Y27" s="276"/>
      <c r="Z27" s="282"/>
      <c r="AA27" s="453"/>
      <c r="AI27" s="453"/>
      <c r="AJ27" s="453"/>
      <c r="AQ27" s="516"/>
      <c r="AR27" s="519"/>
      <c r="AS27" s="519"/>
      <c r="AT27" s="562"/>
      <c r="AU27" s="254"/>
      <c r="AV27" s="254"/>
      <c r="BB27" s="453"/>
      <c r="BJ27" s="453"/>
      <c r="BK27" s="282"/>
      <c r="BL27" s="272" t="s">
        <v>59</v>
      </c>
      <c r="BM27" s="272"/>
      <c r="BN27" s="273"/>
      <c r="BO27" s="274"/>
      <c r="BP27" s="274"/>
      <c r="BQ27" s="275"/>
      <c r="BR27" s="539" t="s">
        <v>75</v>
      </c>
      <c r="BS27" s="283"/>
      <c r="BT27" s="240"/>
      <c r="BU27" s="240"/>
      <c r="BV27" s="241"/>
      <c r="BW27" s="240"/>
      <c r="BX27" s="240"/>
      <c r="BY27" s="241"/>
      <c r="BZ27" s="240"/>
    </row>
    <row r="28" spans="1:79" ht="13.5" customHeight="1">
      <c r="A28" s="264"/>
      <c r="B28" s="217"/>
      <c r="C28" s="217"/>
      <c r="D28" s="217"/>
      <c r="E28" s="217"/>
      <c r="F28" s="217"/>
      <c r="G28" s="217"/>
      <c r="H28" s="292"/>
      <c r="J28" s="299"/>
      <c r="K28" s="252"/>
      <c r="L28" s="252"/>
      <c r="M28" s="253"/>
      <c r="N28" s="252"/>
      <c r="O28" s="252"/>
      <c r="P28" s="253"/>
      <c r="Q28" s="252"/>
      <c r="R28" s="284"/>
      <c r="S28" s="538" t="s">
        <v>76</v>
      </c>
      <c r="T28" s="217"/>
      <c r="U28" s="218"/>
      <c r="V28" s="217"/>
      <c r="W28" s="217"/>
      <c r="X28" s="218"/>
      <c r="Y28" s="217"/>
      <c r="AA28" s="453"/>
      <c r="AI28" s="453"/>
      <c r="AJ28" s="453"/>
      <c r="AQ28" s="516"/>
      <c r="AR28" s="517"/>
      <c r="AS28" s="517"/>
      <c r="AT28" s="533"/>
      <c r="BB28" s="453"/>
      <c r="BJ28" s="453"/>
      <c r="BR28" s="200"/>
      <c r="BS28" s="286"/>
      <c r="BT28" s="258"/>
      <c r="BU28" s="258"/>
      <c r="BV28" s="213"/>
      <c r="BW28" s="258"/>
      <c r="BX28" s="258"/>
      <c r="BY28" s="213"/>
      <c r="BZ28" s="258"/>
      <c r="CA28" s="259"/>
    </row>
    <row r="29" spans="1:79" ht="13.5" customHeight="1">
      <c r="A29" s="264"/>
      <c r="B29" s="217"/>
      <c r="C29" s="217"/>
      <c r="D29" s="217"/>
      <c r="E29" s="217"/>
      <c r="F29" s="217"/>
      <c r="G29" s="217"/>
      <c r="H29" s="292"/>
      <c r="J29" s="251"/>
      <c r="K29" s="252"/>
      <c r="L29" s="252"/>
      <c r="M29" s="253"/>
      <c r="N29" s="252"/>
      <c r="O29" s="252"/>
      <c r="P29" s="253"/>
      <c r="Q29" s="252"/>
      <c r="R29" s="284"/>
      <c r="S29" s="477"/>
      <c r="T29" s="217"/>
      <c r="U29" s="218"/>
      <c r="V29" s="217"/>
      <c r="W29" s="217"/>
      <c r="X29" s="218"/>
      <c r="Y29" s="217"/>
      <c r="AA29" s="453"/>
      <c r="AI29" s="453"/>
      <c r="AJ29" s="453"/>
      <c r="AQ29" s="516"/>
      <c r="AR29" s="518"/>
      <c r="AS29" s="518"/>
      <c r="AT29" s="534"/>
      <c r="BB29" s="453"/>
      <c r="BJ29" s="453"/>
      <c r="BR29" s="200"/>
      <c r="BS29" s="287"/>
      <c r="BT29" s="258"/>
      <c r="BU29" s="258"/>
      <c r="BV29" s="213"/>
      <c r="BW29" s="258"/>
      <c r="BX29" s="258"/>
      <c r="BY29" s="213"/>
      <c r="BZ29" s="258"/>
      <c r="CA29" s="259"/>
    </row>
    <row r="30" spans="10:79" ht="13.5" customHeight="1">
      <c r="J30" s="260"/>
      <c r="R30" s="284"/>
      <c r="S30" s="453"/>
      <c r="AA30" s="453"/>
      <c r="AI30" s="608"/>
      <c r="AJ30" s="608"/>
      <c r="AK30" s="236"/>
      <c r="AL30" s="366"/>
      <c r="AM30" s="366"/>
      <c r="AN30" s="236"/>
      <c r="AO30" s="366"/>
      <c r="AP30" s="403"/>
      <c r="AQ30" s="757"/>
      <c r="AR30" s="757"/>
      <c r="AS30" s="535"/>
      <c r="AT30" s="536">
        <v>5</v>
      </c>
      <c r="AU30" s="242"/>
      <c r="AV30" s="240"/>
      <c r="AW30" s="240"/>
      <c r="AX30" s="241"/>
      <c r="AY30" s="240"/>
      <c r="AZ30" s="240"/>
      <c r="BA30" s="241"/>
      <c r="BB30" s="459"/>
      <c r="BJ30" s="453"/>
      <c r="BR30" s="200"/>
      <c r="BS30" s="259"/>
      <c r="BZ30" s="200"/>
      <c r="CA30" s="259"/>
    </row>
    <row r="31" spans="8:79" ht="13.5" customHeight="1">
      <c r="H31" s="300"/>
      <c r="J31" s="260"/>
      <c r="R31" s="284"/>
      <c r="S31" s="453"/>
      <c r="AA31" s="477"/>
      <c r="AB31" s="217"/>
      <c r="AC31" s="218"/>
      <c r="AD31" s="217"/>
      <c r="AE31" s="254"/>
      <c r="AH31" s="200"/>
      <c r="AI31" s="469"/>
      <c r="AJ31" s="469"/>
      <c r="AK31" s="253"/>
      <c r="AL31" s="252"/>
      <c r="AM31" s="252"/>
      <c r="AN31" s="253"/>
      <c r="AO31" s="252"/>
      <c r="AP31" s="200"/>
      <c r="AQ31" s="516"/>
      <c r="AR31" s="517"/>
      <c r="AS31" s="517"/>
      <c r="AT31" s="534"/>
      <c r="AU31" s="217"/>
      <c r="AV31" s="258"/>
      <c r="AW31" s="258"/>
      <c r="AX31" s="213"/>
      <c r="AY31" s="258"/>
      <c r="AZ31" s="258"/>
      <c r="BA31" s="213"/>
      <c r="BB31" s="460"/>
      <c r="BC31" s="259"/>
      <c r="BJ31" s="453"/>
      <c r="BR31" s="200"/>
      <c r="BS31" s="259"/>
      <c r="BZ31" s="200"/>
      <c r="CA31" s="259"/>
    </row>
    <row r="32" spans="8:79" ht="13.5" customHeight="1">
      <c r="H32" s="300"/>
      <c r="J32" s="260"/>
      <c r="R32" s="284"/>
      <c r="S32" s="453"/>
      <c r="AA32" s="453"/>
      <c r="AH32" s="405"/>
      <c r="AI32" s="461"/>
      <c r="AJ32" s="461"/>
      <c r="AK32" s="201"/>
      <c r="AL32" s="200"/>
      <c r="AM32" s="200"/>
      <c r="AN32" s="201"/>
      <c r="AO32" s="200"/>
      <c r="AP32" s="254"/>
      <c r="AQ32" s="516"/>
      <c r="AR32" s="517"/>
      <c r="AS32" s="517"/>
      <c r="AT32" s="533"/>
      <c r="AU32" s="265"/>
      <c r="AV32" s="301"/>
      <c r="AW32" s="301"/>
      <c r="AX32" s="302"/>
      <c r="AY32" s="301"/>
      <c r="AZ32" s="301"/>
      <c r="BA32" s="302"/>
      <c r="BB32" s="461"/>
      <c r="BC32" s="270"/>
      <c r="BJ32" s="453"/>
      <c r="BR32" s="200"/>
      <c r="BS32" s="259"/>
      <c r="BZ32" s="200"/>
      <c r="CA32" s="259"/>
    </row>
    <row r="33" spans="1:79" ht="13.5" customHeight="1">
      <c r="A33" s="264"/>
      <c r="B33" s="217"/>
      <c r="C33" s="217"/>
      <c r="D33" s="217"/>
      <c r="E33" s="217"/>
      <c r="F33" s="217"/>
      <c r="G33" s="254"/>
      <c r="H33" s="300"/>
      <c r="J33" s="260"/>
      <c r="R33" s="284"/>
      <c r="S33" s="453"/>
      <c r="AA33" s="459"/>
      <c r="AB33" s="240"/>
      <c r="AC33" s="241"/>
      <c r="AD33" s="240"/>
      <c r="AE33" s="240"/>
      <c r="AF33" s="241"/>
      <c r="AG33" s="240"/>
      <c r="AH33" s="242"/>
      <c r="AI33" s="757">
        <v>17</v>
      </c>
      <c r="AJ33" s="757"/>
      <c r="AK33" s="607"/>
      <c r="AL33" s="274"/>
      <c r="AM33" s="274"/>
      <c r="AN33" s="275"/>
      <c r="AO33" s="609"/>
      <c r="AP33" s="610"/>
      <c r="AQ33" s="516"/>
      <c r="AR33" s="519"/>
      <c r="AS33" s="519"/>
      <c r="AT33" s="562"/>
      <c r="AU33" s="277"/>
      <c r="AV33" s="272" t="s">
        <v>59</v>
      </c>
      <c r="AW33" s="272"/>
      <c r="AX33" s="273"/>
      <c r="AY33" s="274"/>
      <c r="AZ33" s="274"/>
      <c r="BA33" s="275"/>
      <c r="BB33" s="539" t="s">
        <v>98</v>
      </c>
      <c r="BC33" s="283"/>
      <c r="BD33" s="240"/>
      <c r="BE33" s="240"/>
      <c r="BF33" s="241"/>
      <c r="BG33" s="240"/>
      <c r="BH33" s="240"/>
      <c r="BI33" s="241"/>
      <c r="BJ33" s="459"/>
      <c r="BS33" s="259"/>
      <c r="BZ33" s="200"/>
      <c r="CA33" s="259"/>
    </row>
    <row r="34" spans="1:79" ht="13.5" customHeight="1">
      <c r="A34" s="264"/>
      <c r="B34" s="217"/>
      <c r="C34" s="217"/>
      <c r="D34" s="217"/>
      <c r="E34" s="217"/>
      <c r="F34" s="217"/>
      <c r="G34" s="254"/>
      <c r="H34" s="300"/>
      <c r="J34" s="260"/>
      <c r="R34" s="284"/>
      <c r="S34" s="453"/>
      <c r="Z34" s="260"/>
      <c r="AA34" s="469"/>
      <c r="AB34" s="252"/>
      <c r="AC34" s="253"/>
      <c r="AD34" s="252"/>
      <c r="AE34" s="252"/>
      <c r="AF34" s="253"/>
      <c r="AG34" s="252"/>
      <c r="AH34" s="254"/>
      <c r="AI34" s="611"/>
      <c r="AJ34" s="461"/>
      <c r="AK34" s="201"/>
      <c r="AL34" s="200"/>
      <c r="AM34" s="200"/>
      <c r="AN34" s="201"/>
      <c r="AO34" s="200"/>
      <c r="AP34" s="200"/>
      <c r="AQ34" s="513"/>
      <c r="AR34" s="515"/>
      <c r="AS34" s="515"/>
      <c r="AT34" s="515"/>
      <c r="AU34" s="285"/>
      <c r="AV34" s="221"/>
      <c r="AW34" s="221"/>
      <c r="AX34" s="222"/>
      <c r="AY34" s="221"/>
      <c r="AZ34" s="221"/>
      <c r="BA34" s="222"/>
      <c r="BB34" s="458"/>
      <c r="BC34" s="286"/>
      <c r="BD34" s="258"/>
      <c r="BE34" s="258"/>
      <c r="BF34" s="213"/>
      <c r="BG34" s="258"/>
      <c r="BH34" s="258"/>
      <c r="BI34" s="213"/>
      <c r="BJ34" s="460"/>
      <c r="BK34" s="259"/>
      <c r="BS34" s="259"/>
      <c r="BZ34" s="200"/>
      <c r="CA34" s="259"/>
    </row>
    <row r="35" spans="1:79" ht="13.5" customHeight="1">
      <c r="A35" s="264"/>
      <c r="B35" s="217"/>
      <c r="C35" s="217"/>
      <c r="D35" s="217"/>
      <c r="E35" s="217"/>
      <c r="F35" s="217"/>
      <c r="G35" s="254"/>
      <c r="H35" s="300"/>
      <c r="J35" s="260"/>
      <c r="R35" s="284"/>
      <c r="S35" s="453"/>
      <c r="Z35" s="260"/>
      <c r="AA35" s="469"/>
      <c r="AB35" s="252"/>
      <c r="AC35" s="253"/>
      <c r="AD35" s="252"/>
      <c r="AE35" s="252"/>
      <c r="AF35" s="253"/>
      <c r="AG35" s="252"/>
      <c r="AH35" s="263"/>
      <c r="AI35" s="461"/>
      <c r="AJ35" s="461"/>
      <c r="AK35" s="201"/>
      <c r="AL35" s="200"/>
      <c r="AM35" s="200"/>
      <c r="AN35" s="201"/>
      <c r="AO35" s="200"/>
      <c r="AP35" s="200"/>
      <c r="AQ35" s="513"/>
      <c r="AR35" s="515"/>
      <c r="AS35" s="515"/>
      <c r="AT35" s="532"/>
      <c r="AU35" s="285"/>
      <c r="AV35" s="220"/>
      <c r="AW35" s="221"/>
      <c r="AX35" s="222"/>
      <c r="AY35" s="221"/>
      <c r="AZ35" s="221"/>
      <c r="BA35" s="222"/>
      <c r="BB35" s="458"/>
      <c r="BC35" s="287"/>
      <c r="BD35" s="258"/>
      <c r="BE35" s="258"/>
      <c r="BF35" s="213"/>
      <c r="BG35" s="258"/>
      <c r="BH35" s="258"/>
      <c r="BI35" s="213"/>
      <c r="BJ35" s="460"/>
      <c r="BK35" s="259"/>
      <c r="BS35" s="259"/>
      <c r="BZ35" s="200"/>
      <c r="CA35" s="259"/>
    </row>
    <row r="36" spans="1:79" ht="13.5" customHeight="1">
      <c r="A36" s="264"/>
      <c r="B36" s="217"/>
      <c r="C36" s="217"/>
      <c r="D36" s="217"/>
      <c r="E36" s="217"/>
      <c r="F36" s="217"/>
      <c r="G36" s="254"/>
      <c r="H36" s="300"/>
      <c r="J36" s="260"/>
      <c r="R36" s="284"/>
      <c r="S36" s="453"/>
      <c r="Z36" s="260"/>
      <c r="AA36" s="453"/>
      <c r="AG36" s="200"/>
      <c r="AH36" s="200"/>
      <c r="AI36" s="608"/>
      <c r="AJ36" s="608"/>
      <c r="AK36" s="236"/>
      <c r="AL36" s="366"/>
      <c r="AM36" s="366"/>
      <c r="AN36" s="236"/>
      <c r="AO36" s="366"/>
      <c r="AP36" s="403"/>
      <c r="AQ36" s="757"/>
      <c r="AR36" s="757"/>
      <c r="AS36" s="759">
        <v>12</v>
      </c>
      <c r="AT36" s="759"/>
      <c r="AU36" s="242"/>
      <c r="AV36" s="240"/>
      <c r="AW36" s="240"/>
      <c r="AX36" s="241"/>
      <c r="AY36" s="240"/>
      <c r="AZ36" s="240"/>
      <c r="BA36" s="241"/>
      <c r="BB36" s="459"/>
      <c r="BC36" s="259"/>
      <c r="BJ36" s="461"/>
      <c r="BK36" s="259"/>
      <c r="BS36" s="259"/>
      <c r="BZ36" s="200"/>
      <c r="CA36" s="259"/>
    </row>
    <row r="37" spans="1:79" ht="13.5" customHeight="1">
      <c r="A37" s="264"/>
      <c r="B37" s="217"/>
      <c r="C37" s="217"/>
      <c r="D37" s="217"/>
      <c r="E37" s="217"/>
      <c r="F37" s="217"/>
      <c r="G37" s="254"/>
      <c r="H37" s="300"/>
      <c r="J37" s="260"/>
      <c r="R37" s="284"/>
      <c r="S37" s="453"/>
      <c r="Z37" s="260"/>
      <c r="AA37" s="479"/>
      <c r="AB37" s="221"/>
      <c r="AC37" s="222"/>
      <c r="AD37" s="221"/>
      <c r="AE37" s="221"/>
      <c r="AF37" s="222"/>
      <c r="AG37" s="223"/>
      <c r="AH37" s="285"/>
      <c r="AI37" s="469"/>
      <c r="AJ37" s="469"/>
      <c r="AK37" s="253"/>
      <c r="AL37" s="252"/>
      <c r="AM37" s="252"/>
      <c r="AN37" s="253"/>
      <c r="AO37" s="252"/>
      <c r="AQ37" s="232"/>
      <c r="AR37" s="266"/>
      <c r="AS37" s="266"/>
      <c r="AT37" s="267"/>
      <c r="AV37" s="295"/>
      <c r="AW37" s="295"/>
      <c r="AX37" s="296"/>
      <c r="AY37" s="295"/>
      <c r="AZ37" s="295"/>
      <c r="BA37" s="296"/>
      <c r="BB37" s="463"/>
      <c r="BC37" s="200"/>
      <c r="BJ37" s="461"/>
      <c r="BK37" s="259"/>
      <c r="BS37" s="259"/>
      <c r="BZ37" s="200"/>
      <c r="CA37" s="259"/>
    </row>
    <row r="38" spans="1:79" ht="13.5" customHeight="1">
      <c r="A38" s="264"/>
      <c r="B38" s="217"/>
      <c r="C38" s="217"/>
      <c r="D38" s="217"/>
      <c r="E38" s="217"/>
      <c r="F38" s="217"/>
      <c r="G38" s="254"/>
      <c r="H38" s="300"/>
      <c r="J38" s="260"/>
      <c r="R38" s="284"/>
      <c r="S38" s="453"/>
      <c r="Z38" s="260"/>
      <c r="AA38" s="480"/>
      <c r="AB38" s="221"/>
      <c r="AC38" s="222"/>
      <c r="AD38" s="221"/>
      <c r="AE38" s="221"/>
      <c r="AF38" s="222"/>
      <c r="AG38" s="223"/>
      <c r="AH38" s="285"/>
      <c r="AI38" s="453"/>
      <c r="AJ38" s="453"/>
      <c r="AQ38" s="232"/>
      <c r="AR38" s="266"/>
      <c r="AS38" s="266"/>
      <c r="AT38" s="262"/>
      <c r="AU38" s="263"/>
      <c r="AV38" s="258"/>
      <c r="AW38" s="258"/>
      <c r="AX38" s="213"/>
      <c r="AY38" s="258"/>
      <c r="AZ38" s="258"/>
      <c r="BA38" s="213"/>
      <c r="BB38" s="460"/>
      <c r="BC38" s="200"/>
      <c r="BJ38" s="461"/>
      <c r="BK38" s="259"/>
      <c r="BS38" s="259"/>
      <c r="BZ38" s="200"/>
      <c r="CA38" s="259"/>
    </row>
    <row r="39" spans="1:79" ht="13.5" customHeight="1">
      <c r="A39" s="264"/>
      <c r="B39" s="217"/>
      <c r="C39" s="217"/>
      <c r="D39" s="217"/>
      <c r="E39" s="217"/>
      <c r="F39" s="217"/>
      <c r="G39" s="254"/>
      <c r="H39" s="300"/>
      <c r="J39" s="260"/>
      <c r="R39" s="260"/>
      <c r="S39" s="459"/>
      <c r="T39" s="240"/>
      <c r="U39" s="241"/>
      <c r="V39" s="240"/>
      <c r="W39" s="240"/>
      <c r="X39" s="241"/>
      <c r="Y39" s="240"/>
      <c r="Z39" s="303"/>
      <c r="AA39" s="470" t="s">
        <v>59</v>
      </c>
      <c r="AB39" s="272"/>
      <c r="AC39" s="273"/>
      <c r="AD39" s="274"/>
      <c r="AE39" s="274"/>
      <c r="AF39" s="275"/>
      <c r="AG39" s="276"/>
      <c r="AH39" s="277"/>
      <c r="AI39" s="453"/>
      <c r="AJ39" s="453"/>
      <c r="AQ39" s="232"/>
      <c r="AR39" s="235"/>
      <c r="AS39" s="235"/>
      <c r="AT39" s="234"/>
      <c r="AU39" s="278"/>
      <c r="AV39" s="279"/>
      <c r="AW39" s="279"/>
      <c r="AX39" s="280"/>
      <c r="AY39" s="281"/>
      <c r="AZ39" s="281"/>
      <c r="BA39" s="280"/>
      <c r="BB39" s="457"/>
      <c r="BC39" s="282"/>
      <c r="BD39" s="272" t="s">
        <v>59</v>
      </c>
      <c r="BE39" s="272"/>
      <c r="BF39" s="273"/>
      <c r="BG39" s="274"/>
      <c r="BH39" s="274"/>
      <c r="BI39" s="275"/>
      <c r="BJ39" s="539" t="s">
        <v>85</v>
      </c>
      <c r="BK39" s="283"/>
      <c r="BL39" s="240"/>
      <c r="BM39" s="240"/>
      <c r="BN39" s="241"/>
      <c r="BO39" s="240"/>
      <c r="BP39" s="240"/>
      <c r="BQ39" s="241"/>
      <c r="BR39" s="240"/>
      <c r="BS39" s="259"/>
      <c r="BZ39" s="200"/>
      <c r="CA39" s="259"/>
    </row>
    <row r="40" spans="1:79" ht="13.5" customHeight="1">
      <c r="A40" s="264"/>
      <c r="B40" s="217"/>
      <c r="C40" s="217"/>
      <c r="D40" s="217"/>
      <c r="E40" s="217"/>
      <c r="F40" s="217"/>
      <c r="G40" s="254"/>
      <c r="H40" s="300"/>
      <c r="J40" s="260"/>
      <c r="R40" s="265"/>
      <c r="S40" s="478"/>
      <c r="T40" s="293"/>
      <c r="U40" s="294"/>
      <c r="V40" s="293"/>
      <c r="W40" s="293"/>
      <c r="X40" s="294"/>
      <c r="Y40" s="293"/>
      <c r="Z40" s="269"/>
      <c r="AA40" s="538" t="s">
        <v>112</v>
      </c>
      <c r="AI40" s="453"/>
      <c r="AJ40" s="453"/>
      <c r="AQ40" s="232"/>
      <c r="AR40" s="225"/>
      <c r="AS40" s="225"/>
      <c r="AT40" s="224"/>
      <c r="AU40" s="285"/>
      <c r="AV40" s="221"/>
      <c r="AW40" s="221"/>
      <c r="AX40" s="222"/>
      <c r="AY40" s="221"/>
      <c r="AZ40" s="221"/>
      <c r="BA40" s="222"/>
      <c r="BB40" s="458"/>
      <c r="BJ40" s="461"/>
      <c r="BK40" s="270"/>
      <c r="BL40" s="295"/>
      <c r="BM40" s="295"/>
      <c r="BN40" s="296"/>
      <c r="BO40" s="295"/>
      <c r="BP40" s="295"/>
      <c r="BQ40" s="296"/>
      <c r="BR40" s="295"/>
      <c r="BZ40" s="200"/>
      <c r="CA40" s="259"/>
    </row>
    <row r="41" spans="1:79" ht="13.5" customHeight="1">
      <c r="A41" s="264"/>
      <c r="B41" s="217"/>
      <c r="C41" s="217"/>
      <c r="D41" s="217"/>
      <c r="E41" s="217"/>
      <c r="F41" s="217"/>
      <c r="G41" s="254"/>
      <c r="H41" s="300"/>
      <c r="J41" s="260"/>
      <c r="R41" s="265"/>
      <c r="S41" s="469"/>
      <c r="T41" s="252"/>
      <c r="U41" s="253"/>
      <c r="V41" s="252"/>
      <c r="W41" s="252"/>
      <c r="X41" s="253"/>
      <c r="Y41" s="252"/>
      <c r="Z41" s="260"/>
      <c r="AA41" s="453"/>
      <c r="AI41" s="467"/>
      <c r="AJ41" s="467"/>
      <c r="AK41" s="232"/>
      <c r="AL41" s="233"/>
      <c r="AM41" s="233"/>
      <c r="AN41" s="232"/>
      <c r="AO41" s="233"/>
      <c r="AP41" s="228"/>
      <c r="AQ41" s="232"/>
      <c r="AR41" s="235"/>
      <c r="AS41" s="235"/>
      <c r="AT41" s="234"/>
      <c r="AU41" s="268"/>
      <c r="AV41" s="261"/>
      <c r="AW41" s="256"/>
      <c r="AX41" s="257"/>
      <c r="AY41" s="256"/>
      <c r="AZ41" s="256"/>
      <c r="BA41" s="257"/>
      <c r="BB41" s="454"/>
      <c r="BJ41" s="461"/>
      <c r="BK41" s="287"/>
      <c r="BL41" s="258"/>
      <c r="BM41" s="258"/>
      <c r="BN41" s="213"/>
      <c r="BO41" s="258"/>
      <c r="BP41" s="258"/>
      <c r="BQ41" s="213"/>
      <c r="BR41" s="258"/>
      <c r="BZ41" s="200"/>
      <c r="CA41" s="259"/>
    </row>
    <row r="42" spans="1:79" ht="13.5" customHeight="1">
      <c r="A42" s="264"/>
      <c r="B42" s="217"/>
      <c r="C42" s="217"/>
      <c r="D42" s="217"/>
      <c r="E42" s="217"/>
      <c r="F42" s="217"/>
      <c r="G42" s="254"/>
      <c r="H42" s="300"/>
      <c r="J42" s="260"/>
      <c r="R42" s="265"/>
      <c r="S42" s="453"/>
      <c r="Z42" s="260"/>
      <c r="AA42" s="453"/>
      <c r="AI42" s="455"/>
      <c r="AJ42" s="455"/>
      <c r="AK42" s="225"/>
      <c r="AL42" s="224"/>
      <c r="AM42" s="224"/>
      <c r="AN42" s="225"/>
      <c r="AO42" s="224"/>
      <c r="AP42" s="226"/>
      <c r="AQ42" s="232"/>
      <c r="AR42" s="245"/>
      <c r="AS42" s="245"/>
      <c r="AT42" s="246"/>
      <c r="AU42" s="226"/>
      <c r="AV42" s="224"/>
      <c r="AW42" s="224"/>
      <c r="AX42" s="225"/>
      <c r="AY42" s="224"/>
      <c r="AZ42" s="224"/>
      <c r="BA42" s="225"/>
      <c r="BB42" s="455"/>
      <c r="BJ42" s="461"/>
      <c r="BK42" s="259"/>
      <c r="BR42" s="200"/>
      <c r="BZ42" s="200"/>
      <c r="CA42" s="259"/>
    </row>
    <row r="43" spans="1:79" ht="13.5" customHeight="1">
      <c r="A43" s="264"/>
      <c r="B43" s="217"/>
      <c r="C43" s="217"/>
      <c r="D43" s="217"/>
      <c r="E43" s="217"/>
      <c r="F43" s="217"/>
      <c r="G43" s="254"/>
      <c r="H43" s="300"/>
      <c r="J43" s="260"/>
      <c r="S43" s="453"/>
      <c r="Z43" s="260"/>
      <c r="AA43" s="453"/>
      <c r="AH43" s="200"/>
      <c r="AI43" s="468"/>
      <c r="AJ43" s="468"/>
      <c r="AK43" s="230"/>
      <c r="AL43" s="229"/>
      <c r="AM43" s="229"/>
      <c r="AN43" s="230"/>
      <c r="AO43" s="229"/>
      <c r="AP43" s="231"/>
      <c r="AQ43" s="232"/>
      <c r="AR43" s="266"/>
      <c r="AS43" s="266"/>
      <c r="AT43" s="267"/>
      <c r="AU43" s="231"/>
      <c r="AV43" s="234"/>
      <c r="AW43" s="234"/>
      <c r="AX43" s="235"/>
      <c r="AY43" s="234"/>
      <c r="AZ43" s="234"/>
      <c r="BA43" s="235"/>
      <c r="BB43" s="456"/>
      <c r="BC43" s="200"/>
      <c r="BJ43" s="461"/>
      <c r="BK43" s="259"/>
      <c r="BR43" s="200"/>
      <c r="BZ43" s="200"/>
      <c r="CA43" s="259"/>
    </row>
    <row r="44" spans="10:79" ht="13.5" customHeight="1">
      <c r="J44" s="260"/>
      <c r="S44" s="453"/>
      <c r="Z44" s="260"/>
      <c r="AA44" s="453"/>
      <c r="AH44" s="200"/>
      <c r="AI44" s="467"/>
      <c r="AJ44" s="467"/>
      <c r="AK44" s="232"/>
      <c r="AL44" s="233"/>
      <c r="AM44" s="233"/>
      <c r="AN44" s="232"/>
      <c r="AO44" s="233"/>
      <c r="AP44" s="233"/>
      <c r="AQ44" s="232"/>
      <c r="AR44" s="266"/>
      <c r="AS44" s="266"/>
      <c r="AT44" s="262"/>
      <c r="AU44" s="237"/>
      <c r="AV44" s="234"/>
      <c r="AW44" s="234"/>
      <c r="AX44" s="235"/>
      <c r="AY44" s="234"/>
      <c r="AZ44" s="234"/>
      <c r="BA44" s="235"/>
      <c r="BB44" s="456"/>
      <c r="BC44" s="200"/>
      <c r="BD44" s="289"/>
      <c r="BE44" s="289"/>
      <c r="BF44" s="290"/>
      <c r="BG44" s="289"/>
      <c r="BH44" s="289"/>
      <c r="BI44" s="290"/>
      <c r="BJ44" s="461"/>
      <c r="BK44" s="259"/>
      <c r="BR44" s="200"/>
      <c r="BZ44" s="200"/>
      <c r="CA44" s="259"/>
    </row>
    <row r="45" spans="10:79" ht="13.5" customHeight="1">
      <c r="J45" s="260"/>
      <c r="S45" s="453"/>
      <c r="Z45" s="260"/>
      <c r="AA45" s="459"/>
      <c r="AB45" s="240"/>
      <c r="AC45" s="241"/>
      <c r="AD45" s="240"/>
      <c r="AE45" s="240"/>
      <c r="AF45" s="241"/>
      <c r="AG45" s="240"/>
      <c r="AH45" s="242"/>
      <c r="AI45" s="757">
        <v>16</v>
      </c>
      <c r="AJ45" s="757"/>
      <c r="AK45" s="243"/>
      <c r="AL45" s="244"/>
      <c r="AM45" s="244"/>
      <c r="AN45" s="245"/>
      <c r="AO45" s="246"/>
      <c r="AP45" s="304"/>
      <c r="AQ45" s="232"/>
      <c r="AR45" s="235"/>
      <c r="AS45" s="235"/>
      <c r="AT45" s="234"/>
      <c r="AU45" s="249"/>
      <c r="AV45" s="250"/>
      <c r="AW45" s="250"/>
      <c r="AX45" s="243"/>
      <c r="AY45" s="244"/>
      <c r="AZ45" s="244"/>
      <c r="BA45" s="245"/>
      <c r="BB45" s="537">
        <v>4</v>
      </c>
      <c r="BC45" s="242"/>
      <c r="BD45" s="240"/>
      <c r="BE45" s="240"/>
      <c r="BF45" s="241"/>
      <c r="BG45" s="240"/>
      <c r="BH45" s="240"/>
      <c r="BI45" s="241"/>
      <c r="BJ45" s="459"/>
      <c r="BK45" s="259"/>
      <c r="BR45" s="200"/>
      <c r="BZ45" s="200"/>
      <c r="CA45" s="259"/>
    </row>
    <row r="46" spans="10:79" ht="13.5" customHeight="1">
      <c r="J46" s="260"/>
      <c r="S46" s="453"/>
      <c r="AA46" s="478"/>
      <c r="AB46" s="293"/>
      <c r="AC46" s="294"/>
      <c r="AD46" s="293"/>
      <c r="AE46" s="293"/>
      <c r="AF46" s="294"/>
      <c r="AG46" s="293"/>
      <c r="AI46" s="471"/>
      <c r="AJ46" s="471"/>
      <c r="AK46" s="232"/>
      <c r="AL46" s="233"/>
      <c r="AM46" s="233"/>
      <c r="AN46" s="232"/>
      <c r="AO46" s="233"/>
      <c r="AP46" s="231"/>
      <c r="AQ46" s="232"/>
      <c r="AR46" s="236"/>
      <c r="AS46" s="236"/>
      <c r="AT46" s="231"/>
      <c r="AU46" s="237"/>
      <c r="AV46" s="231"/>
      <c r="AW46" s="231"/>
      <c r="AX46" s="268"/>
      <c r="AY46" s="231"/>
      <c r="AZ46" s="231"/>
      <c r="BA46" s="268"/>
      <c r="BB46" s="464"/>
      <c r="BD46" s="295"/>
      <c r="BE46" s="295"/>
      <c r="BF46" s="296"/>
      <c r="BG46" s="295"/>
      <c r="BH46" s="295"/>
      <c r="BI46" s="296"/>
      <c r="BJ46" s="463"/>
      <c r="BK46" s="265"/>
      <c r="BL46" s="217"/>
      <c r="BM46" s="217"/>
      <c r="BN46" s="218"/>
      <c r="BO46" s="217"/>
      <c r="BP46" s="217"/>
      <c r="BQ46" s="218"/>
      <c r="BR46" s="254"/>
      <c r="BZ46" s="200"/>
      <c r="CA46" s="259"/>
    </row>
    <row r="47" spans="10:79" ht="13.5" customHeight="1">
      <c r="J47" s="260"/>
      <c r="S47" s="453"/>
      <c r="AA47" s="469"/>
      <c r="AB47" s="252"/>
      <c r="AC47" s="253"/>
      <c r="AD47" s="252"/>
      <c r="AE47" s="252"/>
      <c r="AF47" s="253"/>
      <c r="AG47" s="252"/>
      <c r="AH47" s="200"/>
      <c r="AI47" s="471"/>
      <c r="AJ47" s="471"/>
      <c r="AK47" s="232"/>
      <c r="AL47" s="233"/>
      <c r="AM47" s="233"/>
      <c r="AN47" s="232"/>
      <c r="AO47" s="233"/>
      <c r="AP47" s="233"/>
      <c r="AQ47" s="232"/>
      <c r="AR47" s="248"/>
      <c r="AS47" s="248"/>
      <c r="AT47" s="233"/>
      <c r="AU47" s="237"/>
      <c r="AV47" s="231"/>
      <c r="AW47" s="231"/>
      <c r="AX47" s="268"/>
      <c r="AY47" s="231"/>
      <c r="AZ47" s="231"/>
      <c r="BA47" s="268"/>
      <c r="BB47" s="464"/>
      <c r="BC47" s="263"/>
      <c r="BD47" s="258"/>
      <c r="BE47" s="258"/>
      <c r="BF47" s="213"/>
      <c r="BG47" s="258"/>
      <c r="BH47" s="258"/>
      <c r="BI47" s="213"/>
      <c r="BJ47" s="460"/>
      <c r="BZ47" s="200"/>
      <c r="CA47" s="259"/>
    </row>
    <row r="48" spans="10:79" ht="13.5" customHeight="1">
      <c r="J48" s="260"/>
      <c r="S48" s="453"/>
      <c r="AA48" s="453"/>
      <c r="AH48" s="200"/>
      <c r="AI48" s="472"/>
      <c r="AJ48" s="473"/>
      <c r="AK48" s="266"/>
      <c r="AL48" s="261"/>
      <c r="AM48" s="261"/>
      <c r="AN48" s="266"/>
      <c r="AO48" s="262"/>
      <c r="AP48" s="226">
        <v>12</v>
      </c>
      <c r="AQ48" s="227"/>
      <c r="AT48" s="228"/>
      <c r="AU48" s="226"/>
      <c r="AV48" s="224"/>
      <c r="AW48" s="224"/>
      <c r="AX48" s="225"/>
      <c r="AY48" s="224"/>
      <c r="AZ48" s="224"/>
      <c r="BA48" s="225"/>
      <c r="BB48" s="452"/>
      <c r="BC48" s="200"/>
      <c r="BD48" s="337"/>
      <c r="BE48" s="337"/>
      <c r="BF48" s="219"/>
      <c r="BG48" s="337"/>
      <c r="BH48" s="337"/>
      <c r="BI48" s="219"/>
      <c r="BJ48" s="484"/>
      <c r="BZ48" s="200"/>
      <c r="CA48" s="259"/>
    </row>
    <row r="49" spans="10:79" ht="13.5" customHeight="1">
      <c r="J49" s="260"/>
      <c r="S49" s="453"/>
      <c r="AA49" s="453"/>
      <c r="AI49" s="474"/>
      <c r="AJ49" s="474"/>
      <c r="AK49" s="230"/>
      <c r="AL49" s="229"/>
      <c r="AM49" s="229"/>
      <c r="AN49" s="230"/>
      <c r="AO49" s="229"/>
      <c r="AP49" s="233"/>
      <c r="AQ49" s="232"/>
      <c r="AR49" s="205"/>
      <c r="AS49" s="205"/>
      <c r="AT49" s="233"/>
      <c r="AU49" s="231"/>
      <c r="AV49" s="234"/>
      <c r="AW49" s="234"/>
      <c r="AX49" s="235"/>
      <c r="AY49" s="234"/>
      <c r="AZ49" s="234"/>
      <c r="BA49" s="235"/>
      <c r="BB49" s="451"/>
      <c r="BD49" s="200"/>
      <c r="BE49" s="200"/>
      <c r="BF49" s="201"/>
      <c r="BG49" s="200"/>
      <c r="BH49" s="200"/>
      <c r="BI49" s="201"/>
      <c r="BJ49" s="461"/>
      <c r="BZ49" s="200"/>
      <c r="CA49" s="259"/>
    </row>
    <row r="50" spans="10:79" ht="13.5" customHeight="1">
      <c r="J50" s="260"/>
      <c r="S50" s="453"/>
      <c r="AA50" s="453"/>
      <c r="AI50" s="475"/>
      <c r="AJ50" s="475"/>
      <c r="AQ50" s="305"/>
      <c r="AR50" s="236"/>
      <c r="AS50" s="236"/>
      <c r="AT50" s="306"/>
      <c r="BB50" s="465"/>
      <c r="BJ50" s="453"/>
      <c r="BZ50" s="200"/>
      <c r="CA50" s="259"/>
    </row>
    <row r="51" spans="1:87" ht="13.5" customHeight="1">
      <c r="A51" s="523" t="s">
        <v>26</v>
      </c>
      <c r="C51" s="240"/>
      <c r="D51" s="240"/>
      <c r="E51" s="240"/>
      <c r="F51" s="240"/>
      <c r="G51" s="240"/>
      <c r="H51" s="240"/>
      <c r="I51" s="240"/>
      <c r="J51" s="303"/>
      <c r="K51" s="272" t="s">
        <v>59</v>
      </c>
      <c r="L51" s="272"/>
      <c r="M51" s="273"/>
      <c r="N51" s="274"/>
      <c r="O51" s="274"/>
      <c r="P51" s="275"/>
      <c r="Q51" s="276"/>
      <c r="R51" s="307"/>
      <c r="S51" s="453"/>
      <c r="AA51" s="453"/>
      <c r="AI51" s="475"/>
      <c r="AJ51" s="475"/>
      <c r="AQ51" s="305"/>
      <c r="AR51" s="248"/>
      <c r="AS51" s="248"/>
      <c r="AT51" s="308"/>
      <c r="BB51" s="465"/>
      <c r="BJ51" s="453"/>
      <c r="BS51" s="309"/>
      <c r="BT51" s="272" t="s">
        <v>59</v>
      </c>
      <c r="BU51" s="272"/>
      <c r="BV51" s="273"/>
      <c r="BW51" s="274"/>
      <c r="BX51" s="274"/>
      <c r="BY51" s="275"/>
      <c r="BZ51" s="276"/>
      <c r="CA51" s="283"/>
      <c r="CB51" s="240"/>
      <c r="CC51" s="240"/>
      <c r="CD51" s="240"/>
      <c r="CE51" s="240"/>
      <c r="CF51" s="240"/>
      <c r="CG51" s="240"/>
      <c r="CH51" s="240"/>
      <c r="CI51" s="564" t="s">
        <v>13</v>
      </c>
    </row>
    <row r="52" spans="1:86" ht="13.5" customHeight="1">
      <c r="A52" s="567"/>
      <c r="C52" s="252"/>
      <c r="D52" s="252"/>
      <c r="E52" s="252"/>
      <c r="F52" s="252"/>
      <c r="G52" s="252"/>
      <c r="H52" s="252"/>
      <c r="I52" s="252"/>
      <c r="J52" s="260"/>
      <c r="S52" s="453"/>
      <c r="AA52" s="453"/>
      <c r="AI52" s="475"/>
      <c r="AJ52" s="475"/>
      <c r="AQ52" s="305"/>
      <c r="AR52" s="236"/>
      <c r="AS52" s="236"/>
      <c r="AT52" s="306"/>
      <c r="BB52" s="465"/>
      <c r="BJ52" s="453"/>
      <c r="BZ52" s="200"/>
      <c r="CA52" s="286"/>
      <c r="CB52" s="258"/>
      <c r="CC52" s="258"/>
      <c r="CD52" s="258"/>
      <c r="CE52" s="258"/>
      <c r="CF52" s="258"/>
      <c r="CG52" s="258"/>
      <c r="CH52" s="258"/>
    </row>
    <row r="53" spans="1:86" ht="13.5" customHeight="1">
      <c r="A53" s="567"/>
      <c r="C53" s="252"/>
      <c r="D53" s="252"/>
      <c r="E53" s="252"/>
      <c r="F53" s="252"/>
      <c r="G53" s="252"/>
      <c r="H53" s="252"/>
      <c r="I53" s="252"/>
      <c r="J53" s="260"/>
      <c r="S53" s="453"/>
      <c r="AA53" s="453"/>
      <c r="AI53" s="475"/>
      <c r="AJ53" s="475"/>
      <c r="AQ53" s="305"/>
      <c r="AR53" s="248"/>
      <c r="AS53" s="248"/>
      <c r="AT53" s="308"/>
      <c r="BB53" s="465"/>
      <c r="BJ53" s="453"/>
      <c r="BZ53" s="200"/>
      <c r="CA53" s="287"/>
      <c r="CB53" s="258"/>
      <c r="CC53" s="258"/>
      <c r="CD53" s="258"/>
      <c r="CE53" s="258"/>
      <c r="CF53" s="258"/>
      <c r="CG53" s="258"/>
      <c r="CH53" s="258"/>
    </row>
    <row r="54" spans="1:86" ht="13.5" customHeight="1">
      <c r="A54" s="567"/>
      <c r="J54" s="260"/>
      <c r="S54" s="453"/>
      <c r="AA54" s="453"/>
      <c r="AI54" s="455"/>
      <c r="AJ54" s="455"/>
      <c r="AK54" s="225"/>
      <c r="AL54" s="224"/>
      <c r="AM54" s="224"/>
      <c r="AN54" s="225"/>
      <c r="AO54" s="224"/>
      <c r="AP54" s="226"/>
      <c r="AQ54" s="227"/>
      <c r="AT54" s="228"/>
      <c r="AU54" s="226"/>
      <c r="AV54" s="224"/>
      <c r="AW54" s="224"/>
      <c r="AX54" s="225"/>
      <c r="AY54" s="224"/>
      <c r="AZ54" s="224"/>
      <c r="BA54" s="225"/>
      <c r="BB54" s="452"/>
      <c r="BJ54" s="453"/>
      <c r="BZ54" s="200"/>
      <c r="CA54" s="259"/>
      <c r="CH54" s="200"/>
    </row>
    <row r="55" spans="1:86" ht="13.5" customHeight="1">
      <c r="A55" s="567"/>
      <c r="J55" s="260"/>
      <c r="S55" s="453"/>
      <c r="AA55" s="453"/>
      <c r="AH55" s="200"/>
      <c r="AI55" s="474"/>
      <c r="AJ55" s="474"/>
      <c r="AK55" s="230"/>
      <c r="AL55" s="229"/>
      <c r="AM55" s="229"/>
      <c r="AN55" s="230"/>
      <c r="AO55" s="229"/>
      <c r="AP55" s="231"/>
      <c r="AQ55" s="232"/>
      <c r="AR55" s="205"/>
      <c r="AS55" s="205"/>
      <c r="AT55" s="233"/>
      <c r="AU55" s="231"/>
      <c r="AV55" s="234"/>
      <c r="AW55" s="234"/>
      <c r="AX55" s="235"/>
      <c r="AY55" s="234"/>
      <c r="AZ55" s="234"/>
      <c r="BA55" s="235"/>
      <c r="BB55" s="451"/>
      <c r="BC55" s="200"/>
      <c r="BJ55" s="453"/>
      <c r="BZ55" s="200"/>
      <c r="CA55" s="259"/>
      <c r="CH55" s="200"/>
    </row>
    <row r="56" spans="1:86" ht="13.5" customHeight="1">
      <c r="A56" s="567"/>
      <c r="J56" s="260"/>
      <c r="S56" s="453"/>
      <c r="AA56" s="453"/>
      <c r="AI56" s="560"/>
      <c r="AJ56" s="560"/>
      <c r="AK56" s="232"/>
      <c r="AL56" s="233"/>
      <c r="AM56" s="233"/>
      <c r="AN56" s="232"/>
      <c r="AO56" s="233"/>
      <c r="AP56" s="233"/>
      <c r="AQ56" s="232"/>
      <c r="AR56" s="236"/>
      <c r="AS56" s="236"/>
      <c r="AT56" s="231"/>
      <c r="AU56" s="237"/>
      <c r="AV56" s="238"/>
      <c r="AW56" s="238"/>
      <c r="AX56" s="438"/>
      <c r="AY56" s="238"/>
      <c r="AZ56" s="238"/>
      <c r="BA56" s="438"/>
      <c r="BB56" s="464"/>
      <c r="BJ56" s="453"/>
      <c r="BZ56" s="200"/>
      <c r="CA56" s="259"/>
      <c r="CH56" s="200"/>
    </row>
    <row r="57" spans="1:86" ht="13.5" customHeight="1">
      <c r="A57" s="567"/>
      <c r="J57" s="260"/>
      <c r="S57" s="453"/>
      <c r="AA57" s="459"/>
      <c r="AB57" s="240"/>
      <c r="AC57" s="241"/>
      <c r="AD57" s="240"/>
      <c r="AE57" s="240"/>
      <c r="AF57" s="241"/>
      <c r="AG57" s="240"/>
      <c r="AH57" s="242"/>
      <c r="AI57" s="757">
        <v>15</v>
      </c>
      <c r="AJ57" s="757"/>
      <c r="AK57" s="243"/>
      <c r="AL57" s="244"/>
      <c r="AM57" s="244"/>
      <c r="AN57" s="245"/>
      <c r="AO57" s="246"/>
      <c r="AP57" s="247"/>
      <c r="AQ57" s="232"/>
      <c r="AR57" s="248"/>
      <c r="AS57" s="248"/>
      <c r="AT57" s="233"/>
      <c r="AU57" s="249"/>
      <c r="AV57" s="250"/>
      <c r="AW57" s="250"/>
      <c r="AX57" s="243"/>
      <c r="AY57" s="244"/>
      <c r="AZ57" s="244"/>
      <c r="BA57" s="245"/>
      <c r="BB57" s="537">
        <v>3</v>
      </c>
      <c r="BC57" s="242"/>
      <c r="BD57" s="240"/>
      <c r="BE57" s="240"/>
      <c r="BF57" s="241"/>
      <c r="BG57" s="240"/>
      <c r="BH57" s="240"/>
      <c r="BI57" s="241"/>
      <c r="BJ57" s="459"/>
      <c r="BZ57" s="200"/>
      <c r="CA57" s="259"/>
      <c r="CH57" s="200"/>
    </row>
    <row r="58" spans="1:86" ht="13.5" customHeight="1">
      <c r="A58" s="567"/>
      <c r="J58" s="260"/>
      <c r="S58" s="453"/>
      <c r="Z58" s="260"/>
      <c r="AA58" s="469"/>
      <c r="AB58" s="252"/>
      <c r="AC58" s="253"/>
      <c r="AD58" s="252"/>
      <c r="AE58" s="252"/>
      <c r="AF58" s="253"/>
      <c r="AG58" s="252"/>
      <c r="AH58" s="200"/>
      <c r="AI58" s="467"/>
      <c r="AJ58" s="467"/>
      <c r="AK58" s="232"/>
      <c r="AL58" s="233"/>
      <c r="AM58" s="233"/>
      <c r="AN58" s="232"/>
      <c r="AO58" s="233"/>
      <c r="AP58" s="233"/>
      <c r="AQ58" s="232"/>
      <c r="AR58" s="225"/>
      <c r="AS58" s="225"/>
      <c r="AT58" s="224"/>
      <c r="AU58" s="255"/>
      <c r="AV58" s="256"/>
      <c r="AW58" s="256"/>
      <c r="AX58" s="257"/>
      <c r="AY58" s="256"/>
      <c r="AZ58" s="256"/>
      <c r="BA58" s="257"/>
      <c r="BB58" s="454"/>
      <c r="BC58" s="254"/>
      <c r="BD58" s="258"/>
      <c r="BE58" s="258"/>
      <c r="BF58" s="213"/>
      <c r="BG58" s="258"/>
      <c r="BH58" s="258"/>
      <c r="BI58" s="213"/>
      <c r="BJ58" s="460"/>
      <c r="BK58" s="259"/>
      <c r="BZ58" s="200"/>
      <c r="CA58" s="259"/>
      <c r="CH58" s="200"/>
    </row>
    <row r="59" spans="1:86" ht="13.5" customHeight="1">
      <c r="A59" s="567"/>
      <c r="J59" s="260"/>
      <c r="S59" s="453"/>
      <c r="Z59" s="260"/>
      <c r="AA59" s="469"/>
      <c r="AB59" s="252"/>
      <c r="AC59" s="253"/>
      <c r="AD59" s="252"/>
      <c r="AE59" s="252"/>
      <c r="AF59" s="253"/>
      <c r="AG59" s="252"/>
      <c r="AH59" s="200"/>
      <c r="AI59" s="476"/>
      <c r="AJ59" s="476"/>
      <c r="AK59" s="268"/>
      <c r="AL59" s="231"/>
      <c r="AM59" s="231"/>
      <c r="AN59" s="268"/>
      <c r="AO59" s="231"/>
      <c r="AP59" s="231"/>
      <c r="AQ59" s="232"/>
      <c r="AR59" s="235"/>
      <c r="AS59" s="235"/>
      <c r="AT59" s="234"/>
      <c r="AU59" s="268"/>
      <c r="AV59" s="261"/>
      <c r="AW59" s="256"/>
      <c r="AX59" s="257"/>
      <c r="AY59" s="256"/>
      <c r="AZ59" s="256"/>
      <c r="BA59" s="257"/>
      <c r="BB59" s="454"/>
      <c r="BC59" s="263"/>
      <c r="BD59" s="258"/>
      <c r="BE59" s="258"/>
      <c r="BF59" s="213"/>
      <c r="BG59" s="258"/>
      <c r="BH59" s="258"/>
      <c r="BI59" s="213"/>
      <c r="BJ59" s="460"/>
      <c r="BK59" s="259"/>
      <c r="BZ59" s="200"/>
      <c r="CA59" s="259"/>
      <c r="CH59" s="200"/>
    </row>
    <row r="60" spans="1:86" ht="13.5" customHeight="1">
      <c r="A60" s="567"/>
      <c r="J60" s="260"/>
      <c r="S60" s="453"/>
      <c r="Z60" s="260"/>
      <c r="AA60" s="453"/>
      <c r="AH60" s="200"/>
      <c r="AI60" s="455"/>
      <c r="AJ60" s="455"/>
      <c r="AK60" s="225"/>
      <c r="AL60" s="224"/>
      <c r="AM60" s="224"/>
      <c r="AN60" s="225"/>
      <c r="AO60" s="224"/>
      <c r="AP60" s="226"/>
      <c r="AQ60" s="232"/>
      <c r="AR60" s="245"/>
      <c r="AS60" s="245"/>
      <c r="AT60" s="246"/>
      <c r="AU60" s="226"/>
      <c r="AV60" s="224"/>
      <c r="AW60" s="224"/>
      <c r="AX60" s="225"/>
      <c r="AY60" s="224"/>
      <c r="AZ60" s="224"/>
      <c r="BA60" s="225"/>
      <c r="BB60" s="455"/>
      <c r="BC60" s="200"/>
      <c r="BJ60" s="461"/>
      <c r="BK60" s="259"/>
      <c r="BZ60" s="200"/>
      <c r="CA60" s="259"/>
      <c r="CH60" s="200"/>
    </row>
    <row r="61" spans="1:86" ht="13.5" customHeight="1">
      <c r="A61" s="567"/>
      <c r="J61" s="260"/>
      <c r="S61" s="453"/>
      <c r="Z61" s="260"/>
      <c r="AA61" s="453"/>
      <c r="AH61" s="285"/>
      <c r="AI61" s="468"/>
      <c r="AJ61" s="468"/>
      <c r="AK61" s="230"/>
      <c r="AL61" s="229"/>
      <c r="AM61" s="229"/>
      <c r="AN61" s="230"/>
      <c r="AO61" s="229"/>
      <c r="AP61" s="228"/>
      <c r="AQ61" s="232"/>
      <c r="AR61" s="266"/>
      <c r="AS61" s="266"/>
      <c r="AT61" s="267"/>
      <c r="AU61" s="268"/>
      <c r="AV61" s="234"/>
      <c r="AW61" s="234"/>
      <c r="AX61" s="235"/>
      <c r="AY61" s="234"/>
      <c r="AZ61" s="234"/>
      <c r="BA61" s="235"/>
      <c r="BB61" s="456"/>
      <c r="BC61" s="200"/>
      <c r="BJ61" s="461"/>
      <c r="BK61" s="259"/>
      <c r="BZ61" s="200"/>
      <c r="CA61" s="259"/>
      <c r="CH61" s="200"/>
    </row>
    <row r="62" spans="1:86" ht="13.5" customHeight="1">
      <c r="A62" s="567"/>
      <c r="J62" s="260"/>
      <c r="S62" s="453"/>
      <c r="Z62" s="269"/>
      <c r="AA62" s="453"/>
      <c r="AH62" s="285"/>
      <c r="AI62" s="467"/>
      <c r="AJ62" s="467"/>
      <c r="AK62" s="232"/>
      <c r="AL62" s="233"/>
      <c r="AM62" s="233"/>
      <c r="AN62" s="232"/>
      <c r="AO62" s="233"/>
      <c r="AP62" s="233"/>
      <c r="AQ62" s="232"/>
      <c r="AR62" s="266"/>
      <c r="AS62" s="266"/>
      <c r="AT62" s="262"/>
      <c r="AU62" s="237"/>
      <c r="AV62" s="234"/>
      <c r="AW62" s="234"/>
      <c r="AX62" s="235"/>
      <c r="AY62" s="234"/>
      <c r="AZ62" s="234"/>
      <c r="BA62" s="235"/>
      <c r="BB62" s="456"/>
      <c r="BC62" s="200"/>
      <c r="BJ62" s="461"/>
      <c r="BK62" s="270"/>
      <c r="BZ62" s="200"/>
      <c r="CA62" s="259"/>
      <c r="CH62" s="200"/>
    </row>
    <row r="63" spans="1:86" ht="13.5" customHeight="1">
      <c r="A63" s="567"/>
      <c r="J63" s="260"/>
      <c r="S63" s="459"/>
      <c r="T63" s="240"/>
      <c r="U63" s="241"/>
      <c r="V63" s="240"/>
      <c r="W63" s="240"/>
      <c r="X63" s="241"/>
      <c r="Y63" s="240"/>
      <c r="Z63" s="303"/>
      <c r="AA63" s="470" t="s">
        <v>59</v>
      </c>
      <c r="AB63" s="272"/>
      <c r="AC63" s="273"/>
      <c r="AD63" s="274"/>
      <c r="AE63" s="274"/>
      <c r="AF63" s="275"/>
      <c r="AG63" s="276"/>
      <c r="AH63" s="277"/>
      <c r="AI63" s="453"/>
      <c r="AJ63" s="453"/>
      <c r="AQ63" s="232"/>
      <c r="AR63" s="235"/>
      <c r="AS63" s="235"/>
      <c r="AT63" s="234"/>
      <c r="AU63" s="267"/>
      <c r="AV63" s="310"/>
      <c r="AW63" s="310"/>
      <c r="AX63" s="311"/>
      <c r="AY63" s="312"/>
      <c r="AZ63" s="312"/>
      <c r="BA63" s="311"/>
      <c r="BB63" s="466"/>
      <c r="BC63" s="282"/>
      <c r="BD63" s="272" t="s">
        <v>59</v>
      </c>
      <c r="BE63" s="272"/>
      <c r="BF63" s="273"/>
      <c r="BG63" s="274"/>
      <c r="BH63" s="274"/>
      <c r="BI63" s="275"/>
      <c r="BJ63" s="539" t="s">
        <v>87</v>
      </c>
      <c r="BK63" s="283"/>
      <c r="BL63" s="240"/>
      <c r="BM63" s="240"/>
      <c r="BN63" s="241"/>
      <c r="BO63" s="240"/>
      <c r="BP63" s="240"/>
      <c r="BQ63" s="241"/>
      <c r="BR63" s="240"/>
      <c r="CA63" s="259"/>
      <c r="CH63" s="200"/>
    </row>
    <row r="64" spans="1:86" ht="13.5" customHeight="1">
      <c r="A64" s="567"/>
      <c r="J64" s="260"/>
      <c r="R64" s="260"/>
      <c r="S64" s="469"/>
      <c r="T64" s="252"/>
      <c r="U64" s="253"/>
      <c r="V64" s="252"/>
      <c r="W64" s="252"/>
      <c r="X64" s="253"/>
      <c r="Y64" s="252"/>
      <c r="Z64" s="260"/>
      <c r="AA64" s="538" t="s">
        <v>113</v>
      </c>
      <c r="AH64" s="285"/>
      <c r="AI64" s="453"/>
      <c r="AJ64" s="453"/>
      <c r="AQ64" s="232"/>
      <c r="AR64" s="225"/>
      <c r="AS64" s="225"/>
      <c r="AT64" s="224"/>
      <c r="AU64" s="285"/>
      <c r="AV64" s="221"/>
      <c r="AW64" s="221"/>
      <c r="AX64" s="222"/>
      <c r="AY64" s="221"/>
      <c r="AZ64" s="221"/>
      <c r="BA64" s="222"/>
      <c r="BB64" s="458"/>
      <c r="BJ64" s="461"/>
      <c r="BK64" s="286"/>
      <c r="BL64" s="258"/>
      <c r="BM64" s="258"/>
      <c r="BN64" s="213"/>
      <c r="BO64" s="258"/>
      <c r="BP64" s="258"/>
      <c r="BQ64" s="213"/>
      <c r="BR64" s="258"/>
      <c r="BS64" s="259"/>
      <c r="CA64" s="259"/>
      <c r="CH64" s="200"/>
    </row>
    <row r="65" spans="1:86" ht="13.5" customHeight="1">
      <c r="A65" s="567"/>
      <c r="J65" s="260"/>
      <c r="R65" s="260"/>
      <c r="S65" s="469"/>
      <c r="T65" s="252"/>
      <c r="U65" s="253"/>
      <c r="V65" s="252"/>
      <c r="W65" s="252"/>
      <c r="X65" s="253"/>
      <c r="Y65" s="252"/>
      <c r="Z65" s="260"/>
      <c r="AA65" s="453"/>
      <c r="AI65" s="453"/>
      <c r="AJ65" s="453"/>
      <c r="AP65" s="313"/>
      <c r="AQ65" s="232"/>
      <c r="AR65" s="235"/>
      <c r="AS65" s="235"/>
      <c r="AT65" s="234"/>
      <c r="AV65" s="220"/>
      <c r="AW65" s="221"/>
      <c r="AX65" s="222"/>
      <c r="AY65" s="221"/>
      <c r="AZ65" s="221"/>
      <c r="BA65" s="222"/>
      <c r="BB65" s="458"/>
      <c r="BJ65" s="461"/>
      <c r="BK65" s="287"/>
      <c r="BL65" s="258"/>
      <c r="BM65" s="258"/>
      <c r="BN65" s="213"/>
      <c r="BO65" s="258"/>
      <c r="BP65" s="258"/>
      <c r="BQ65" s="213"/>
      <c r="BR65" s="258"/>
      <c r="BS65" s="259"/>
      <c r="CA65" s="259"/>
      <c r="CH65" s="200"/>
    </row>
    <row r="66" spans="1:86" ht="13.5" customHeight="1">
      <c r="A66" s="567"/>
      <c r="J66" s="260"/>
      <c r="K66" s="217"/>
      <c r="L66" s="217"/>
      <c r="M66" s="218"/>
      <c r="N66" s="217"/>
      <c r="O66" s="217"/>
      <c r="P66" s="218"/>
      <c r="Q66" s="217"/>
      <c r="R66" s="260"/>
      <c r="S66" s="453"/>
      <c r="X66" s="201"/>
      <c r="Z66" s="260"/>
      <c r="AA66" s="453"/>
      <c r="AI66" s="608"/>
      <c r="AJ66" s="608"/>
      <c r="AK66" s="236"/>
      <c r="AL66" s="366"/>
      <c r="AM66" s="366"/>
      <c r="AN66" s="236"/>
      <c r="AO66" s="366"/>
      <c r="AP66" s="403"/>
      <c r="AQ66" s="757"/>
      <c r="AR66" s="757"/>
      <c r="AS66" s="759">
        <v>11</v>
      </c>
      <c r="AT66" s="759"/>
      <c r="AU66" s="242"/>
      <c r="AV66" s="240"/>
      <c r="AW66" s="240"/>
      <c r="AX66" s="241"/>
      <c r="AY66" s="240"/>
      <c r="AZ66" s="240"/>
      <c r="BA66" s="241"/>
      <c r="BB66" s="459"/>
      <c r="BJ66" s="461"/>
      <c r="BK66" s="259"/>
      <c r="BR66" s="200"/>
      <c r="BS66" s="259"/>
      <c r="CA66" s="259"/>
      <c r="CH66" s="200"/>
    </row>
    <row r="67" spans="1:86" ht="13.5" customHeight="1">
      <c r="A67" s="567"/>
      <c r="J67" s="260"/>
      <c r="K67" s="217"/>
      <c r="L67" s="217"/>
      <c r="M67" s="218"/>
      <c r="N67" s="217"/>
      <c r="O67" s="217"/>
      <c r="P67" s="218"/>
      <c r="Q67" s="217"/>
      <c r="R67" s="260"/>
      <c r="S67" s="453"/>
      <c r="X67" s="201"/>
      <c r="Z67" s="260"/>
      <c r="AA67" s="453"/>
      <c r="AH67" s="200"/>
      <c r="AI67" s="469"/>
      <c r="AJ67" s="469"/>
      <c r="AK67" s="253"/>
      <c r="AL67" s="252"/>
      <c r="AM67" s="252"/>
      <c r="AN67" s="253"/>
      <c r="AO67" s="252"/>
      <c r="AP67" s="200"/>
      <c r="AQ67" s="513"/>
      <c r="AR67" s="524"/>
      <c r="AS67" s="524"/>
      <c r="AT67" s="530"/>
      <c r="AU67" s="254"/>
      <c r="AV67" s="258"/>
      <c r="AW67" s="258"/>
      <c r="AX67" s="213"/>
      <c r="AY67" s="258"/>
      <c r="AZ67" s="258"/>
      <c r="BA67" s="213"/>
      <c r="BB67" s="460"/>
      <c r="BC67" s="259"/>
      <c r="BJ67" s="461"/>
      <c r="BK67" s="259"/>
      <c r="BR67" s="200"/>
      <c r="BS67" s="259"/>
      <c r="CA67" s="259"/>
      <c r="CH67" s="200"/>
    </row>
    <row r="68" spans="1:86" ht="13.5" customHeight="1">
      <c r="A68" s="567"/>
      <c r="J68" s="260"/>
      <c r="R68" s="260"/>
      <c r="S68" s="453"/>
      <c r="X68" s="201"/>
      <c r="Z68" s="260"/>
      <c r="AA68" s="453"/>
      <c r="AH68" s="200"/>
      <c r="AI68" s="461"/>
      <c r="AJ68" s="461"/>
      <c r="AK68" s="201"/>
      <c r="AL68" s="200"/>
      <c r="AM68" s="200"/>
      <c r="AN68" s="201"/>
      <c r="AO68" s="200"/>
      <c r="AP68" s="200"/>
      <c r="AQ68" s="513"/>
      <c r="AR68" s="524"/>
      <c r="AS68" s="524"/>
      <c r="AT68" s="531"/>
      <c r="AU68" s="263"/>
      <c r="AV68" s="258"/>
      <c r="AW68" s="258"/>
      <c r="AX68" s="213"/>
      <c r="AY68" s="258"/>
      <c r="AZ68" s="258"/>
      <c r="BA68" s="213"/>
      <c r="BB68" s="460"/>
      <c r="BC68" s="259"/>
      <c r="BD68" s="289"/>
      <c r="BE68" s="289"/>
      <c r="BF68" s="290"/>
      <c r="BG68" s="289"/>
      <c r="BH68" s="289"/>
      <c r="BI68" s="290"/>
      <c r="BJ68" s="461"/>
      <c r="BK68" s="259"/>
      <c r="BR68" s="200"/>
      <c r="BS68" s="259"/>
      <c r="CA68" s="259"/>
      <c r="CH68" s="200"/>
    </row>
    <row r="69" spans="1:86" ht="13.5" customHeight="1">
      <c r="A69" s="567"/>
      <c r="J69" s="260"/>
      <c r="R69" s="260"/>
      <c r="S69" s="453"/>
      <c r="X69" s="201"/>
      <c r="Z69" s="260"/>
      <c r="AA69" s="459"/>
      <c r="AB69" s="240"/>
      <c r="AC69" s="241"/>
      <c r="AD69" s="240"/>
      <c r="AE69" s="240"/>
      <c r="AF69" s="241"/>
      <c r="AG69" s="240"/>
      <c r="AH69" s="242"/>
      <c r="AI69" s="757">
        <v>18</v>
      </c>
      <c r="AJ69" s="757"/>
      <c r="AK69" s="607"/>
      <c r="AL69" s="274"/>
      <c r="AM69" s="274"/>
      <c r="AN69" s="275"/>
      <c r="AO69" s="609"/>
      <c r="AP69" s="610"/>
      <c r="AQ69" s="513"/>
      <c r="AR69" s="525"/>
      <c r="AS69" s="525"/>
      <c r="AT69" s="532"/>
      <c r="AU69" s="277"/>
      <c r="AV69" s="272" t="s">
        <v>59</v>
      </c>
      <c r="AW69" s="272"/>
      <c r="AX69" s="273"/>
      <c r="AY69" s="274"/>
      <c r="AZ69" s="274"/>
      <c r="BA69" s="275"/>
      <c r="BB69" s="539" t="s">
        <v>99</v>
      </c>
      <c r="BC69" s="283"/>
      <c r="BD69" s="240"/>
      <c r="BE69" s="240"/>
      <c r="BF69" s="241"/>
      <c r="BG69" s="240"/>
      <c r="BH69" s="240"/>
      <c r="BI69" s="241"/>
      <c r="BJ69" s="459"/>
      <c r="BK69" s="259"/>
      <c r="BR69" s="200"/>
      <c r="BS69" s="259"/>
      <c r="CA69" s="259"/>
      <c r="CH69" s="200"/>
    </row>
    <row r="70" spans="1:86" ht="13.5" customHeight="1">
      <c r="A70" s="567"/>
      <c r="J70" s="260"/>
      <c r="R70" s="260"/>
      <c r="S70" s="453"/>
      <c r="X70" s="201"/>
      <c r="Y70" s="254"/>
      <c r="AA70" s="478"/>
      <c r="AB70" s="293"/>
      <c r="AC70" s="294"/>
      <c r="AD70" s="293"/>
      <c r="AE70" s="293"/>
      <c r="AF70" s="294"/>
      <c r="AG70" s="293"/>
      <c r="AH70" s="405"/>
      <c r="AI70" s="611"/>
      <c r="AJ70" s="461"/>
      <c r="AK70" s="201"/>
      <c r="AL70" s="200"/>
      <c r="AM70" s="200"/>
      <c r="AN70" s="201"/>
      <c r="AO70" s="200"/>
      <c r="AP70" s="200"/>
      <c r="AQ70" s="516"/>
      <c r="AR70" s="526"/>
      <c r="AS70" s="526"/>
      <c r="AT70" s="533"/>
      <c r="AU70" s="265"/>
      <c r="AV70" s="217"/>
      <c r="AW70" s="217"/>
      <c r="AX70" s="218"/>
      <c r="AY70" s="217"/>
      <c r="AZ70" s="217"/>
      <c r="BA70" s="218"/>
      <c r="BB70" s="461"/>
      <c r="BC70" s="270"/>
      <c r="BD70" s="295"/>
      <c r="BE70" s="295"/>
      <c r="BF70" s="296"/>
      <c r="BG70" s="295"/>
      <c r="BH70" s="295"/>
      <c r="BI70" s="296"/>
      <c r="BJ70" s="463"/>
      <c r="BK70" s="265"/>
      <c r="BL70" s="217"/>
      <c r="BM70" s="217"/>
      <c r="BN70" s="218"/>
      <c r="BO70" s="217"/>
      <c r="BP70" s="217"/>
      <c r="BQ70" s="218"/>
      <c r="BR70" s="254"/>
      <c r="BS70" s="259"/>
      <c r="CA70" s="259"/>
      <c r="CH70" s="200"/>
    </row>
    <row r="71" spans="1:86" ht="13.5" customHeight="1">
      <c r="A71" s="567"/>
      <c r="J71" s="260"/>
      <c r="R71" s="260"/>
      <c r="S71" s="453"/>
      <c r="X71" s="201"/>
      <c r="AA71" s="469"/>
      <c r="AB71" s="252"/>
      <c r="AC71" s="253"/>
      <c r="AD71" s="252"/>
      <c r="AE71" s="252"/>
      <c r="AF71" s="253"/>
      <c r="AG71" s="252"/>
      <c r="AH71" s="200"/>
      <c r="AI71" s="461"/>
      <c r="AJ71" s="461"/>
      <c r="AK71" s="201"/>
      <c r="AL71" s="200"/>
      <c r="AM71" s="200"/>
      <c r="AN71" s="201"/>
      <c r="AO71" s="200"/>
      <c r="AP71" s="200"/>
      <c r="AQ71" s="516"/>
      <c r="AR71" s="527"/>
      <c r="AS71" s="527"/>
      <c r="AT71" s="534"/>
      <c r="AU71" s="265"/>
      <c r="AV71" s="217"/>
      <c r="AW71" s="217"/>
      <c r="AX71" s="218"/>
      <c r="AY71" s="217"/>
      <c r="AZ71" s="217"/>
      <c r="BA71" s="218"/>
      <c r="BB71" s="461"/>
      <c r="BC71" s="287"/>
      <c r="BD71" s="258"/>
      <c r="BE71" s="258"/>
      <c r="BF71" s="213"/>
      <c r="BG71" s="258"/>
      <c r="BH71" s="258"/>
      <c r="BI71" s="213"/>
      <c r="BJ71" s="460"/>
      <c r="BS71" s="259"/>
      <c r="CA71" s="259"/>
      <c r="CH71" s="200"/>
    </row>
    <row r="72" spans="1:86" ht="13.5" customHeight="1">
      <c r="A72" s="567"/>
      <c r="J72" s="260"/>
      <c r="R72" s="260"/>
      <c r="S72" s="453"/>
      <c r="X72" s="201"/>
      <c r="AA72" s="453"/>
      <c r="AH72" s="200"/>
      <c r="AI72" s="608"/>
      <c r="AJ72" s="480"/>
      <c r="AK72" s="612"/>
      <c r="AL72" s="220"/>
      <c r="AM72" s="220"/>
      <c r="AN72" s="612"/>
      <c r="AO72" s="223"/>
      <c r="AP72" s="403"/>
      <c r="AQ72" s="757"/>
      <c r="AR72" s="757"/>
      <c r="AS72" s="535"/>
      <c r="AT72" s="536">
        <v>6</v>
      </c>
      <c r="AU72" s="242"/>
      <c r="AV72" s="240"/>
      <c r="AW72" s="240"/>
      <c r="AX72" s="241"/>
      <c r="AY72" s="240"/>
      <c r="AZ72" s="240"/>
      <c r="BA72" s="241"/>
      <c r="BB72" s="462"/>
      <c r="BC72" s="259"/>
      <c r="BD72" s="337"/>
      <c r="BE72" s="337"/>
      <c r="BF72" s="219"/>
      <c r="BG72" s="337"/>
      <c r="BH72" s="337"/>
      <c r="BI72" s="219"/>
      <c r="BJ72" s="484"/>
      <c r="BR72" s="200"/>
      <c r="BS72" s="259"/>
      <c r="CA72" s="259"/>
      <c r="CH72" s="200"/>
    </row>
    <row r="73" spans="1:86" ht="13.5" customHeight="1">
      <c r="A73" s="567"/>
      <c r="J73" s="260"/>
      <c r="Q73" s="200"/>
      <c r="R73" s="260"/>
      <c r="S73" s="453"/>
      <c r="T73" s="220"/>
      <c r="U73" s="222"/>
      <c r="V73" s="221"/>
      <c r="W73" s="221"/>
      <c r="X73" s="222"/>
      <c r="AA73" s="453"/>
      <c r="AI73" s="469"/>
      <c r="AJ73" s="469"/>
      <c r="AK73" s="253"/>
      <c r="AL73" s="252"/>
      <c r="AM73" s="252"/>
      <c r="AN73" s="253"/>
      <c r="AO73" s="252"/>
      <c r="AQ73" s="516"/>
      <c r="AR73" s="528"/>
      <c r="AS73" s="528"/>
      <c r="AT73" s="534"/>
      <c r="AU73" s="217"/>
      <c r="AV73" s="258"/>
      <c r="AW73" s="258"/>
      <c r="AX73" s="213"/>
      <c r="AY73" s="258"/>
      <c r="AZ73" s="258"/>
      <c r="BA73" s="213"/>
      <c r="BB73" s="460"/>
      <c r="BD73" s="200"/>
      <c r="BE73" s="200"/>
      <c r="BF73" s="201"/>
      <c r="BG73" s="200"/>
      <c r="BH73" s="200"/>
      <c r="BI73" s="201"/>
      <c r="BJ73" s="461"/>
      <c r="BR73" s="200"/>
      <c r="BS73" s="259"/>
      <c r="CA73" s="259"/>
      <c r="CH73" s="200"/>
    </row>
    <row r="74" spans="1:86" ht="13.5" customHeight="1">
      <c r="A74" s="567"/>
      <c r="J74" s="260"/>
      <c r="Q74" s="200"/>
      <c r="R74" s="260"/>
      <c r="S74" s="453"/>
      <c r="AA74" s="477"/>
      <c r="AI74" s="453"/>
      <c r="AJ74" s="453"/>
      <c r="AQ74" s="516"/>
      <c r="AR74" s="526"/>
      <c r="AS74" s="526"/>
      <c r="AT74" s="533"/>
      <c r="BB74" s="453"/>
      <c r="BJ74" s="453"/>
      <c r="BR74" s="200"/>
      <c r="BS74" s="259"/>
      <c r="CA74" s="259"/>
      <c r="CH74" s="200"/>
    </row>
    <row r="75" spans="1:86" ht="13.5" customHeight="1">
      <c r="A75" s="567"/>
      <c r="J75" s="260"/>
      <c r="K75" s="240"/>
      <c r="L75" s="240"/>
      <c r="M75" s="241"/>
      <c r="N75" s="240"/>
      <c r="O75" s="240"/>
      <c r="P75" s="241"/>
      <c r="Q75" s="240"/>
      <c r="R75" s="303"/>
      <c r="S75" s="470" t="s">
        <v>59</v>
      </c>
      <c r="T75" s="272"/>
      <c r="U75" s="273"/>
      <c r="V75" s="274"/>
      <c r="W75" s="274"/>
      <c r="X75" s="275"/>
      <c r="Y75" s="276"/>
      <c r="Z75" s="282"/>
      <c r="AA75" s="453"/>
      <c r="AI75" s="453"/>
      <c r="AJ75" s="453"/>
      <c r="AQ75" s="516"/>
      <c r="AR75" s="527"/>
      <c r="AS75" s="527"/>
      <c r="AT75" s="534"/>
      <c r="BB75" s="453"/>
      <c r="BJ75" s="453"/>
      <c r="BK75" s="282"/>
      <c r="BL75" s="272" t="s">
        <v>59</v>
      </c>
      <c r="BM75" s="272"/>
      <c r="BN75" s="273"/>
      <c r="BO75" s="274"/>
      <c r="BP75" s="274"/>
      <c r="BQ75" s="275"/>
      <c r="BR75" s="539" t="s">
        <v>78</v>
      </c>
      <c r="BS75" s="283"/>
      <c r="BT75" s="240"/>
      <c r="BU75" s="240"/>
      <c r="BV75" s="241"/>
      <c r="BW75" s="240"/>
      <c r="BX75" s="240"/>
      <c r="BY75" s="241"/>
      <c r="BZ75" s="240"/>
      <c r="CA75" s="259"/>
      <c r="CH75" s="200"/>
    </row>
    <row r="76" spans="1:86" ht="13.5" customHeight="1">
      <c r="A76" s="567"/>
      <c r="K76" s="293"/>
      <c r="L76" s="293"/>
      <c r="M76" s="294"/>
      <c r="N76" s="293"/>
      <c r="O76" s="293"/>
      <c r="P76" s="294"/>
      <c r="Q76" s="293"/>
      <c r="R76" s="269"/>
      <c r="S76" s="538" t="s">
        <v>108</v>
      </c>
      <c r="AA76" s="453"/>
      <c r="AI76" s="453"/>
      <c r="AJ76" s="453"/>
      <c r="AQ76" s="516"/>
      <c r="AR76" s="526"/>
      <c r="AS76" s="526"/>
      <c r="AT76" s="533"/>
      <c r="BB76" s="453"/>
      <c r="BJ76" s="453"/>
      <c r="BR76" s="200"/>
      <c r="BS76" s="270"/>
      <c r="BT76" s="258"/>
      <c r="BU76" s="258"/>
      <c r="BV76" s="213"/>
      <c r="BW76" s="258"/>
      <c r="BX76" s="258"/>
      <c r="BY76" s="213"/>
      <c r="BZ76" s="258"/>
      <c r="CH76" s="200"/>
    </row>
    <row r="77" spans="1:87" ht="13.5" customHeight="1">
      <c r="A77" s="567"/>
      <c r="K77" s="252"/>
      <c r="L77" s="252"/>
      <c r="M77" s="253"/>
      <c r="N77" s="252"/>
      <c r="O77" s="252"/>
      <c r="P77" s="253"/>
      <c r="Q77" s="252"/>
      <c r="R77" s="499"/>
      <c r="S77" s="453"/>
      <c r="AA77" s="453"/>
      <c r="AI77" s="453"/>
      <c r="AJ77" s="453"/>
      <c r="AQ77" s="516"/>
      <c r="AR77" s="527"/>
      <c r="AS77" s="527"/>
      <c r="AT77" s="534"/>
      <c r="BB77" s="453"/>
      <c r="BJ77" s="453"/>
      <c r="BR77" s="200"/>
      <c r="BS77" s="287"/>
      <c r="BT77" s="498"/>
      <c r="BU77" s="258"/>
      <c r="BV77" s="213"/>
      <c r="BW77" s="258"/>
      <c r="BX77" s="258"/>
      <c r="BY77" s="213"/>
      <c r="BZ77" s="258"/>
      <c r="CI77" s="206"/>
    </row>
    <row r="78" spans="1:86" ht="13.5" customHeight="1">
      <c r="A78" s="567"/>
      <c r="R78" s="314"/>
      <c r="S78" s="453"/>
      <c r="T78" s="221"/>
      <c r="U78" s="222"/>
      <c r="V78" s="221"/>
      <c r="W78" s="221"/>
      <c r="X78" s="222"/>
      <c r="Y78" s="221"/>
      <c r="Z78" s="223"/>
      <c r="AA78" s="453"/>
      <c r="AI78" s="608"/>
      <c r="AJ78" s="608"/>
      <c r="AK78" s="236"/>
      <c r="AL78" s="366"/>
      <c r="AM78" s="366"/>
      <c r="AN78" s="236"/>
      <c r="AO78" s="366"/>
      <c r="AP78" s="403"/>
      <c r="AQ78" s="757"/>
      <c r="AR78" s="757"/>
      <c r="AS78" s="535"/>
      <c r="AT78" s="536">
        <v>7</v>
      </c>
      <c r="AU78" s="242"/>
      <c r="AV78" s="240"/>
      <c r="AW78" s="240"/>
      <c r="AX78" s="241"/>
      <c r="AY78" s="240"/>
      <c r="AZ78" s="240"/>
      <c r="BA78" s="241"/>
      <c r="BB78" s="459"/>
      <c r="BJ78" s="453"/>
      <c r="BR78" s="200"/>
      <c r="BS78" s="315"/>
      <c r="BT78" s="316"/>
      <c r="BZ78" s="200"/>
      <c r="CA78" s="200"/>
      <c r="CB78" s="200"/>
      <c r="CH78" s="200"/>
    </row>
    <row r="79" spans="1:87" ht="13.5" customHeight="1">
      <c r="A79" s="523" t="s">
        <v>27</v>
      </c>
      <c r="C79" s="240"/>
      <c r="D79" s="240"/>
      <c r="E79" s="240"/>
      <c r="F79" s="240"/>
      <c r="G79" s="240"/>
      <c r="H79" s="240"/>
      <c r="I79" s="240"/>
      <c r="J79" s="242"/>
      <c r="K79" s="317"/>
      <c r="L79" s="317"/>
      <c r="M79" s="318"/>
      <c r="N79" s="317"/>
      <c r="O79" s="317"/>
      <c r="P79" s="318"/>
      <c r="Q79" s="317"/>
      <c r="R79" s="314"/>
      <c r="S79" s="453"/>
      <c r="T79" s="220"/>
      <c r="U79" s="222"/>
      <c r="V79" s="221"/>
      <c r="W79" s="221"/>
      <c r="X79" s="222"/>
      <c r="Y79" s="221"/>
      <c r="Z79" s="223"/>
      <c r="AA79" s="453"/>
      <c r="AH79" s="200"/>
      <c r="AI79" s="469"/>
      <c r="AJ79" s="469"/>
      <c r="AK79" s="253"/>
      <c r="AL79" s="252"/>
      <c r="AM79" s="252"/>
      <c r="AN79" s="253"/>
      <c r="AO79" s="252"/>
      <c r="AP79" s="254"/>
      <c r="AQ79" s="516"/>
      <c r="AR79" s="528"/>
      <c r="AS79" s="528"/>
      <c r="AT79" s="534"/>
      <c r="AU79" s="217"/>
      <c r="AV79" s="258"/>
      <c r="AW79" s="258"/>
      <c r="AX79" s="213"/>
      <c r="AY79" s="258"/>
      <c r="AZ79" s="258"/>
      <c r="BA79" s="213"/>
      <c r="BB79" s="460"/>
      <c r="BC79" s="259"/>
      <c r="BJ79" s="453"/>
      <c r="BR79" s="200"/>
      <c r="BS79" s="259"/>
      <c r="BT79" s="319"/>
      <c r="BU79" s="317"/>
      <c r="BV79" s="318"/>
      <c r="BW79" s="317"/>
      <c r="BX79" s="317"/>
      <c r="BY79" s="318"/>
      <c r="BZ79" s="317"/>
      <c r="CA79" s="242"/>
      <c r="CB79" s="240"/>
      <c r="CC79" s="240"/>
      <c r="CD79" s="240"/>
      <c r="CE79" s="240"/>
      <c r="CF79" s="240"/>
      <c r="CG79" s="240"/>
      <c r="CH79" s="563"/>
      <c r="CI79" s="564" t="s">
        <v>14</v>
      </c>
    </row>
    <row r="80" spans="1:86" ht="13.5" customHeight="1">
      <c r="A80" s="567"/>
      <c r="C80" s="252"/>
      <c r="D80" s="252"/>
      <c r="E80" s="252"/>
      <c r="F80" s="252"/>
      <c r="G80" s="252"/>
      <c r="H80" s="252"/>
      <c r="I80" s="252"/>
      <c r="Q80" s="200"/>
      <c r="R80" s="260"/>
      <c r="S80" s="453"/>
      <c r="AA80" s="477"/>
      <c r="AH80" s="405"/>
      <c r="AI80" s="461"/>
      <c r="AJ80" s="461"/>
      <c r="AK80" s="201"/>
      <c r="AL80" s="200"/>
      <c r="AM80" s="200"/>
      <c r="AN80" s="201"/>
      <c r="AO80" s="200"/>
      <c r="AP80" s="200"/>
      <c r="AQ80" s="516"/>
      <c r="AR80" s="526"/>
      <c r="AS80" s="526"/>
      <c r="AT80" s="533"/>
      <c r="AU80" s="265"/>
      <c r="AV80" s="301"/>
      <c r="AW80" s="301"/>
      <c r="AX80" s="302"/>
      <c r="AY80" s="301"/>
      <c r="AZ80" s="301"/>
      <c r="BA80" s="302"/>
      <c r="BB80" s="461"/>
      <c r="BC80" s="270"/>
      <c r="BJ80" s="453"/>
      <c r="BR80" s="200"/>
      <c r="BS80" s="259"/>
      <c r="BZ80" s="200"/>
      <c r="CA80" s="254"/>
      <c r="CB80" s="258"/>
      <c r="CC80" s="258"/>
      <c r="CD80" s="258"/>
      <c r="CE80" s="258"/>
      <c r="CF80" s="258"/>
      <c r="CG80" s="258"/>
      <c r="CH80" s="258"/>
    </row>
    <row r="81" spans="1:86" ht="13.5" customHeight="1">
      <c r="A81" s="567"/>
      <c r="C81" s="217"/>
      <c r="D81" s="217"/>
      <c r="E81" s="217"/>
      <c r="F81" s="217"/>
      <c r="G81" s="217"/>
      <c r="H81" s="217"/>
      <c r="I81" s="217"/>
      <c r="K81" s="289"/>
      <c r="L81" s="289"/>
      <c r="M81" s="290"/>
      <c r="N81" s="289"/>
      <c r="O81" s="289"/>
      <c r="P81" s="290"/>
      <c r="Q81" s="200"/>
      <c r="R81" s="260"/>
      <c r="S81" s="453"/>
      <c r="AA81" s="459"/>
      <c r="AB81" s="240"/>
      <c r="AC81" s="241"/>
      <c r="AD81" s="240"/>
      <c r="AE81" s="240"/>
      <c r="AF81" s="241"/>
      <c r="AG81" s="240"/>
      <c r="AH81" s="242"/>
      <c r="AI81" s="757">
        <v>19</v>
      </c>
      <c r="AJ81" s="757"/>
      <c r="AK81" s="607"/>
      <c r="AL81" s="274"/>
      <c r="AM81" s="274"/>
      <c r="AN81" s="275"/>
      <c r="AO81" s="609"/>
      <c r="AP81" s="610"/>
      <c r="AQ81" s="516"/>
      <c r="AR81" s="527"/>
      <c r="AS81" s="527"/>
      <c r="AT81" s="534"/>
      <c r="AU81" s="277"/>
      <c r="AV81" s="272" t="s">
        <v>59</v>
      </c>
      <c r="AW81" s="272"/>
      <c r="AX81" s="273"/>
      <c r="AY81" s="274"/>
      <c r="AZ81" s="274"/>
      <c r="BA81" s="275"/>
      <c r="BB81" s="539" t="s">
        <v>100</v>
      </c>
      <c r="BC81" s="283"/>
      <c r="BD81" s="240"/>
      <c r="BE81" s="240"/>
      <c r="BF81" s="241"/>
      <c r="BG81" s="240"/>
      <c r="BH81" s="240"/>
      <c r="BI81" s="241"/>
      <c r="BJ81" s="459"/>
      <c r="BS81" s="259"/>
      <c r="BZ81" s="200"/>
      <c r="CA81" s="200"/>
      <c r="CB81" s="200"/>
      <c r="CH81" s="200"/>
    </row>
    <row r="82" spans="1:86" ht="13.5" customHeight="1">
      <c r="A82" s="567"/>
      <c r="R82" s="260"/>
      <c r="S82" s="453"/>
      <c r="Z82" s="260"/>
      <c r="AA82" s="469"/>
      <c r="AB82" s="252"/>
      <c r="AC82" s="253"/>
      <c r="AD82" s="252"/>
      <c r="AE82" s="252"/>
      <c r="AF82" s="253"/>
      <c r="AG82" s="252"/>
      <c r="AH82" s="200"/>
      <c r="AI82" s="611"/>
      <c r="AJ82" s="461"/>
      <c r="AK82" s="201"/>
      <c r="AL82" s="200"/>
      <c r="AM82" s="200"/>
      <c r="AN82" s="201"/>
      <c r="AO82" s="200"/>
      <c r="AP82" s="200"/>
      <c r="AQ82" s="513"/>
      <c r="AR82" s="529"/>
      <c r="AS82" s="529"/>
      <c r="AT82" s="515"/>
      <c r="AU82" s="285"/>
      <c r="AV82" s="221"/>
      <c r="AW82" s="221"/>
      <c r="AX82" s="222"/>
      <c r="AY82" s="221"/>
      <c r="AZ82" s="221"/>
      <c r="BA82" s="222"/>
      <c r="BB82" s="458"/>
      <c r="BC82" s="286"/>
      <c r="BD82" s="258"/>
      <c r="BE82" s="258"/>
      <c r="BF82" s="213"/>
      <c r="BG82" s="258"/>
      <c r="BH82" s="258"/>
      <c r="BI82" s="213"/>
      <c r="BJ82" s="460"/>
      <c r="BK82" s="259"/>
      <c r="BS82" s="259"/>
      <c r="BZ82" s="200"/>
      <c r="CA82" s="200"/>
      <c r="CB82" s="200"/>
      <c r="CH82" s="200"/>
    </row>
    <row r="83" spans="1:86" ht="13.5" customHeight="1">
      <c r="A83" s="567"/>
      <c r="R83" s="260"/>
      <c r="S83" s="483"/>
      <c r="T83" s="217"/>
      <c r="U83" s="218"/>
      <c r="V83" s="217"/>
      <c r="W83" s="217"/>
      <c r="X83" s="218"/>
      <c r="Y83" s="217"/>
      <c r="Z83" s="251"/>
      <c r="AA83" s="469"/>
      <c r="AB83" s="252"/>
      <c r="AC83" s="253"/>
      <c r="AD83" s="252"/>
      <c r="AE83" s="252"/>
      <c r="AF83" s="253"/>
      <c r="AG83" s="252"/>
      <c r="AH83" s="200"/>
      <c r="AI83" s="484"/>
      <c r="AJ83" s="484"/>
      <c r="AK83" s="205"/>
      <c r="AL83" s="254"/>
      <c r="AM83" s="254"/>
      <c r="AN83" s="205"/>
      <c r="AO83" s="254"/>
      <c r="AP83" s="254"/>
      <c r="AQ83" s="513"/>
      <c r="AR83" s="525"/>
      <c r="AS83" s="525"/>
      <c r="AT83" s="532"/>
      <c r="AU83" s="285"/>
      <c r="AV83" s="220"/>
      <c r="AW83" s="221"/>
      <c r="AX83" s="222"/>
      <c r="AY83" s="221"/>
      <c r="AZ83" s="221"/>
      <c r="BA83" s="222"/>
      <c r="BB83" s="458"/>
      <c r="BC83" s="287"/>
      <c r="BD83" s="258"/>
      <c r="BE83" s="258"/>
      <c r="BF83" s="213"/>
      <c r="BG83" s="258"/>
      <c r="BH83" s="258"/>
      <c r="BI83" s="213"/>
      <c r="BJ83" s="460"/>
      <c r="BK83" s="259"/>
      <c r="BS83" s="259"/>
      <c r="BZ83" s="200"/>
      <c r="CA83" s="200"/>
      <c r="CB83" s="200"/>
      <c r="CH83" s="200"/>
    </row>
    <row r="84" spans="1:86" ht="13.5" customHeight="1">
      <c r="A84" s="567"/>
      <c r="R84" s="260"/>
      <c r="S84" s="483"/>
      <c r="T84" s="217"/>
      <c r="U84" s="218"/>
      <c r="V84" s="217"/>
      <c r="W84" s="217"/>
      <c r="X84" s="218"/>
      <c r="Y84" s="217"/>
      <c r="Z84" s="251"/>
      <c r="AA84" s="453"/>
      <c r="AH84" s="200"/>
      <c r="AI84" s="608"/>
      <c r="AJ84" s="480"/>
      <c r="AK84" s="612"/>
      <c r="AL84" s="220"/>
      <c r="AM84" s="220"/>
      <c r="AN84" s="612"/>
      <c r="AO84" s="223"/>
      <c r="AP84" s="403"/>
      <c r="AQ84" s="760"/>
      <c r="AR84" s="760"/>
      <c r="AS84" s="759">
        <v>10</v>
      </c>
      <c r="AT84" s="759"/>
      <c r="AU84" s="242"/>
      <c r="AV84" s="240"/>
      <c r="AW84" s="240"/>
      <c r="AX84" s="241"/>
      <c r="AY84" s="240"/>
      <c r="AZ84" s="240"/>
      <c r="BA84" s="241"/>
      <c r="BB84" s="459"/>
      <c r="BC84" s="259"/>
      <c r="BJ84" s="461"/>
      <c r="BK84" s="259"/>
      <c r="BS84" s="259"/>
      <c r="BZ84" s="200"/>
      <c r="CA84" s="200"/>
      <c r="CB84" s="200"/>
      <c r="CH84" s="200"/>
    </row>
    <row r="85" spans="1:86" ht="13.5" customHeight="1">
      <c r="A85" s="567"/>
      <c r="R85" s="260"/>
      <c r="S85" s="483"/>
      <c r="T85" s="220"/>
      <c r="U85" s="222"/>
      <c r="V85" s="221"/>
      <c r="W85" s="221"/>
      <c r="X85" s="222"/>
      <c r="Y85" s="221"/>
      <c r="Z85" s="320"/>
      <c r="AA85" s="453"/>
      <c r="AH85" s="285"/>
      <c r="AI85" s="469"/>
      <c r="AJ85" s="469"/>
      <c r="AK85" s="253"/>
      <c r="AL85" s="252"/>
      <c r="AM85" s="252"/>
      <c r="AN85" s="253"/>
      <c r="AO85" s="252"/>
      <c r="AQ85" s="232"/>
      <c r="AR85" s="266"/>
      <c r="AS85" s="266"/>
      <c r="AT85" s="267"/>
      <c r="AV85" s="295"/>
      <c r="AW85" s="295"/>
      <c r="AX85" s="296"/>
      <c r="AY85" s="295"/>
      <c r="AZ85" s="295"/>
      <c r="BA85" s="296"/>
      <c r="BB85" s="463"/>
      <c r="BC85" s="200"/>
      <c r="BJ85" s="461"/>
      <c r="BK85" s="259"/>
      <c r="BS85" s="259"/>
      <c r="BZ85" s="200"/>
      <c r="CA85" s="200"/>
      <c r="CB85" s="200"/>
      <c r="CH85" s="200"/>
    </row>
    <row r="86" spans="1:86" ht="13.5" customHeight="1">
      <c r="A86" s="567"/>
      <c r="R86" s="260"/>
      <c r="S86" s="483"/>
      <c r="Z86" s="260"/>
      <c r="AA86" s="453"/>
      <c r="AH86" s="285"/>
      <c r="AI86" s="453"/>
      <c r="AJ86" s="453"/>
      <c r="AP86" s="200"/>
      <c r="AQ86" s="232"/>
      <c r="AR86" s="266"/>
      <c r="AS86" s="266"/>
      <c r="AT86" s="262"/>
      <c r="AU86" s="500"/>
      <c r="AV86" s="258"/>
      <c r="AW86" s="258"/>
      <c r="AX86" s="213"/>
      <c r="AY86" s="258"/>
      <c r="AZ86" s="258"/>
      <c r="BA86" s="213"/>
      <c r="BB86" s="460"/>
      <c r="BC86" s="200"/>
      <c r="BJ86" s="461"/>
      <c r="BK86" s="259"/>
      <c r="BS86" s="259"/>
      <c r="BZ86" s="200"/>
      <c r="CA86" s="200"/>
      <c r="CB86" s="200"/>
      <c r="CH86" s="200"/>
    </row>
    <row r="87" spans="1:86" ht="13.5" customHeight="1">
      <c r="A87" s="567"/>
      <c r="R87" s="260"/>
      <c r="S87" s="459"/>
      <c r="T87" s="240"/>
      <c r="U87" s="241"/>
      <c r="V87" s="240"/>
      <c r="W87" s="240"/>
      <c r="X87" s="241"/>
      <c r="Y87" s="240"/>
      <c r="Z87" s="303"/>
      <c r="AA87" s="470" t="s">
        <v>59</v>
      </c>
      <c r="AB87" s="272"/>
      <c r="AC87" s="273"/>
      <c r="AD87" s="274"/>
      <c r="AE87" s="274"/>
      <c r="AF87" s="275"/>
      <c r="AG87" s="276"/>
      <c r="AH87" s="277"/>
      <c r="AI87" s="453"/>
      <c r="AJ87" s="453"/>
      <c r="AP87" s="200"/>
      <c r="AQ87" s="232"/>
      <c r="AR87" s="235"/>
      <c r="AS87" s="235"/>
      <c r="AT87" s="234"/>
      <c r="AU87" s="501"/>
      <c r="AV87" s="279"/>
      <c r="AW87" s="279"/>
      <c r="AX87" s="280"/>
      <c r="AY87" s="281"/>
      <c r="AZ87" s="281"/>
      <c r="BA87" s="280"/>
      <c r="BB87" s="457"/>
      <c r="BC87" s="282"/>
      <c r="BD87" s="272" t="s">
        <v>59</v>
      </c>
      <c r="BE87" s="272"/>
      <c r="BF87" s="273"/>
      <c r="BG87" s="274"/>
      <c r="BH87" s="274"/>
      <c r="BI87" s="275"/>
      <c r="BJ87" s="539" t="s">
        <v>86</v>
      </c>
      <c r="BK87" s="283"/>
      <c r="BL87" s="240"/>
      <c r="BM87" s="240"/>
      <c r="BN87" s="241"/>
      <c r="BO87" s="240"/>
      <c r="BP87" s="240"/>
      <c r="BQ87" s="241"/>
      <c r="BR87" s="240"/>
      <c r="BS87" s="259"/>
      <c r="BZ87" s="200"/>
      <c r="CA87" s="200"/>
      <c r="CB87" s="200"/>
      <c r="CH87" s="200"/>
    </row>
    <row r="88" spans="1:86" ht="13.5" customHeight="1" thickBot="1">
      <c r="A88" s="567"/>
      <c r="S88" s="478"/>
      <c r="T88" s="293"/>
      <c r="U88" s="294"/>
      <c r="V88" s="293"/>
      <c r="W88" s="293"/>
      <c r="X88" s="294"/>
      <c r="Y88" s="293"/>
      <c r="Z88" s="269"/>
      <c r="AA88" s="538" t="s">
        <v>114</v>
      </c>
      <c r="AI88" s="453"/>
      <c r="AJ88" s="453"/>
      <c r="AP88" s="200"/>
      <c r="AQ88" s="232"/>
      <c r="AR88" s="225"/>
      <c r="AS88" s="225"/>
      <c r="AT88" s="224"/>
      <c r="AU88" s="502"/>
      <c r="AV88" s="221"/>
      <c r="AW88" s="221"/>
      <c r="AX88" s="222"/>
      <c r="AY88" s="221"/>
      <c r="AZ88" s="221"/>
      <c r="BA88" s="222"/>
      <c r="BB88" s="458"/>
      <c r="BJ88" s="461"/>
      <c r="BK88" s="270"/>
      <c r="BL88" s="295"/>
      <c r="BM88" s="295"/>
      <c r="BN88" s="296"/>
      <c r="BO88" s="295"/>
      <c r="BP88" s="295"/>
      <c r="BQ88" s="296"/>
      <c r="BR88" s="295"/>
      <c r="BZ88" s="200"/>
      <c r="CA88" s="200"/>
      <c r="CB88" s="200"/>
      <c r="CH88" s="200"/>
    </row>
    <row r="89" spans="1:86" ht="13.5" customHeight="1">
      <c r="A89" s="567"/>
      <c r="S89" s="469"/>
      <c r="Z89" s="499"/>
      <c r="AA89" s="453"/>
      <c r="AI89" s="467"/>
      <c r="AJ89" s="467"/>
      <c r="AK89" s="232"/>
      <c r="AL89" s="233"/>
      <c r="AM89" s="233"/>
      <c r="AN89" s="232"/>
      <c r="AO89" s="233"/>
      <c r="AP89" s="228"/>
      <c r="AQ89" s="232"/>
      <c r="AR89" s="235"/>
      <c r="AS89" s="235"/>
      <c r="AT89" s="234"/>
      <c r="AU89" s="503"/>
      <c r="AV89" s="261"/>
      <c r="AW89" s="256"/>
      <c r="AX89" s="257"/>
      <c r="AY89" s="256"/>
      <c r="AZ89" s="256"/>
      <c r="BA89" s="257"/>
      <c r="BB89" s="454"/>
      <c r="BJ89" s="461"/>
      <c r="BK89" s="287"/>
      <c r="BL89" s="498"/>
      <c r="BM89" s="258"/>
      <c r="BN89" s="213"/>
      <c r="BO89" s="258"/>
      <c r="BP89" s="258"/>
      <c r="BQ89" s="213"/>
      <c r="BR89" s="258"/>
      <c r="BS89" s="321"/>
      <c r="BT89" s="322"/>
      <c r="BU89" s="323"/>
      <c r="BV89" s="323"/>
      <c r="BW89" s="323"/>
      <c r="BX89" s="323"/>
      <c r="BY89" s="323"/>
      <c r="BZ89" s="324"/>
      <c r="CA89" s="323"/>
      <c r="CB89" s="323"/>
      <c r="CC89" s="325"/>
      <c r="CD89" s="326"/>
      <c r="CE89" s="326"/>
      <c r="CF89" s="326"/>
      <c r="CG89" s="326"/>
      <c r="CH89" s="327"/>
    </row>
    <row r="90" spans="1:86" ht="13.5" customHeight="1">
      <c r="A90" s="567"/>
      <c r="S90" s="483"/>
      <c r="T90" s="221"/>
      <c r="U90" s="222"/>
      <c r="V90" s="221"/>
      <c r="W90" s="221"/>
      <c r="X90" s="222"/>
      <c r="Z90" s="314"/>
      <c r="AA90" s="453"/>
      <c r="AI90" s="455"/>
      <c r="AJ90" s="455"/>
      <c r="AK90" s="225"/>
      <c r="AL90" s="224"/>
      <c r="AM90" s="224"/>
      <c r="AN90" s="225"/>
      <c r="AO90" s="224"/>
      <c r="AP90" s="226"/>
      <c r="AQ90" s="232"/>
      <c r="AR90" s="245"/>
      <c r="AS90" s="245"/>
      <c r="AT90" s="246"/>
      <c r="AU90" s="340"/>
      <c r="AV90" s="224"/>
      <c r="AW90" s="224"/>
      <c r="AX90" s="225"/>
      <c r="AY90" s="224"/>
      <c r="AZ90" s="224"/>
      <c r="BA90" s="225"/>
      <c r="BB90" s="455"/>
      <c r="BJ90" s="461"/>
      <c r="BK90" s="259"/>
      <c r="BL90" s="316"/>
      <c r="BR90" s="200"/>
      <c r="BS90" s="328" t="s">
        <v>81</v>
      </c>
      <c r="BT90" s="329"/>
      <c r="BU90" s="330"/>
      <c r="BV90" s="331"/>
      <c r="BW90" s="713"/>
      <c r="BX90" s="713"/>
      <c r="BY90" s="713"/>
      <c r="BZ90" s="713"/>
      <c r="CA90" s="713"/>
      <c r="CB90" s="713"/>
      <c r="CC90" s="713"/>
      <c r="CD90" s="713"/>
      <c r="CE90" s="713"/>
      <c r="CF90" s="713"/>
      <c r="CG90" s="713"/>
      <c r="CH90" s="714"/>
    </row>
    <row r="91" spans="1:86" ht="13.5" customHeight="1">
      <c r="A91" s="567"/>
      <c r="S91" s="483"/>
      <c r="T91" s="220"/>
      <c r="U91" s="222"/>
      <c r="V91" s="221"/>
      <c r="W91" s="221"/>
      <c r="X91" s="222"/>
      <c r="Z91" s="314"/>
      <c r="AA91" s="453"/>
      <c r="AH91" s="200"/>
      <c r="AI91" s="468"/>
      <c r="AJ91" s="468"/>
      <c r="AK91" s="230"/>
      <c r="AL91" s="229"/>
      <c r="AM91" s="229"/>
      <c r="AN91" s="230"/>
      <c r="AO91" s="229"/>
      <c r="AP91" s="231"/>
      <c r="AQ91" s="232"/>
      <c r="AR91" s="266"/>
      <c r="AS91" s="266"/>
      <c r="AT91" s="267"/>
      <c r="AU91" s="345"/>
      <c r="AV91" s="234"/>
      <c r="AW91" s="234"/>
      <c r="AX91" s="235"/>
      <c r="AY91" s="234"/>
      <c r="AZ91" s="234"/>
      <c r="BA91" s="235"/>
      <c r="BB91" s="456"/>
      <c r="BC91" s="200"/>
      <c r="BJ91" s="461"/>
      <c r="BK91" s="259"/>
      <c r="BL91" s="316"/>
      <c r="BR91" s="200"/>
      <c r="BS91" s="328"/>
      <c r="BT91" s="329"/>
      <c r="BU91" s="330"/>
      <c r="BV91" s="332"/>
      <c r="BW91" s="332"/>
      <c r="BX91" s="332"/>
      <c r="BY91" s="332"/>
      <c r="BZ91" s="333"/>
      <c r="CA91" s="334"/>
      <c r="CB91" s="334"/>
      <c r="CC91" s="333"/>
      <c r="CD91" s="335"/>
      <c r="CE91" s="335"/>
      <c r="CF91" s="335"/>
      <c r="CG91" s="335"/>
      <c r="CH91" s="336"/>
    </row>
    <row r="92" spans="1:86" ht="13.5" customHeight="1">
      <c r="A92" s="567"/>
      <c r="S92" s="483"/>
      <c r="Z92" s="314"/>
      <c r="AA92" s="453"/>
      <c r="AH92" s="200"/>
      <c r="AI92" s="467"/>
      <c r="AJ92" s="467"/>
      <c r="AK92" s="232"/>
      <c r="AL92" s="233"/>
      <c r="AM92" s="233"/>
      <c r="AN92" s="232"/>
      <c r="AO92" s="233"/>
      <c r="AP92" s="233"/>
      <c r="AQ92" s="232"/>
      <c r="AR92" s="266"/>
      <c r="AS92" s="266"/>
      <c r="AT92" s="262"/>
      <c r="AU92" s="504"/>
      <c r="AV92" s="234"/>
      <c r="AW92" s="234"/>
      <c r="AX92" s="235"/>
      <c r="AY92" s="234"/>
      <c r="AZ92" s="234"/>
      <c r="BA92" s="235"/>
      <c r="BB92" s="456"/>
      <c r="BC92" s="200"/>
      <c r="BD92" s="289"/>
      <c r="BE92" s="289"/>
      <c r="BF92" s="290"/>
      <c r="BG92" s="289"/>
      <c r="BH92" s="289"/>
      <c r="BI92" s="290"/>
      <c r="BJ92" s="461"/>
      <c r="BK92" s="259"/>
      <c r="BL92" s="316"/>
      <c r="BR92" s="200"/>
      <c r="BS92" s="328" t="s">
        <v>80</v>
      </c>
      <c r="BT92" s="329"/>
      <c r="BU92" s="330"/>
      <c r="BV92" s="332"/>
      <c r="BW92" s="715"/>
      <c r="BX92" s="715"/>
      <c r="BY92" s="715"/>
      <c r="BZ92" s="715"/>
      <c r="CA92" s="715"/>
      <c r="CB92" s="715"/>
      <c r="CC92" s="715"/>
      <c r="CD92" s="715"/>
      <c r="CE92" s="715"/>
      <c r="CF92" s="715"/>
      <c r="CG92" s="715"/>
      <c r="CH92" s="716"/>
    </row>
    <row r="93" spans="1:86" ht="13.5" customHeight="1">
      <c r="A93" s="567"/>
      <c r="S93" s="483"/>
      <c r="Z93" s="314"/>
      <c r="AA93" s="481"/>
      <c r="AB93" s="240"/>
      <c r="AC93" s="241"/>
      <c r="AD93" s="240"/>
      <c r="AE93" s="240"/>
      <c r="AF93" s="241"/>
      <c r="AG93" s="240"/>
      <c r="AH93" s="242"/>
      <c r="AI93" s="757">
        <v>14</v>
      </c>
      <c r="AJ93" s="757"/>
      <c r="AK93" s="243"/>
      <c r="AL93" s="244"/>
      <c r="AM93" s="244"/>
      <c r="AN93" s="245"/>
      <c r="AO93" s="246"/>
      <c r="AP93" s="247"/>
      <c r="AQ93" s="232"/>
      <c r="AR93" s="235"/>
      <c r="AS93" s="235"/>
      <c r="AT93" s="234"/>
      <c r="AU93" s="505"/>
      <c r="AV93" s="250"/>
      <c r="AW93" s="250"/>
      <c r="AX93" s="243"/>
      <c r="AY93" s="244"/>
      <c r="AZ93" s="244"/>
      <c r="BA93" s="245"/>
      <c r="BB93" s="537">
        <v>2</v>
      </c>
      <c r="BC93" s="242"/>
      <c r="BD93" s="240"/>
      <c r="BE93" s="240"/>
      <c r="BF93" s="241"/>
      <c r="BG93" s="240"/>
      <c r="BH93" s="240"/>
      <c r="BI93" s="241"/>
      <c r="BJ93" s="459"/>
      <c r="BK93" s="259"/>
      <c r="BL93" s="316"/>
      <c r="BR93" s="200"/>
      <c r="BS93" s="338"/>
      <c r="BT93" s="329"/>
      <c r="BU93" s="330"/>
      <c r="BV93" s="330"/>
      <c r="BW93" s="330"/>
      <c r="BX93" s="330"/>
      <c r="BY93" s="330"/>
      <c r="BZ93" s="333"/>
      <c r="CA93" s="330"/>
      <c r="CB93" s="330"/>
      <c r="CC93" s="339"/>
      <c r="CD93" s="332"/>
      <c r="CE93" s="332"/>
      <c r="CF93" s="332"/>
      <c r="CG93" s="332"/>
      <c r="CH93" s="336"/>
    </row>
    <row r="94" spans="1:86" ht="13.5" customHeight="1">
      <c r="A94" s="567"/>
      <c r="S94" s="483"/>
      <c r="Z94" s="316"/>
      <c r="AA94" s="469"/>
      <c r="AB94" s="293"/>
      <c r="AC94" s="294"/>
      <c r="AD94" s="293"/>
      <c r="AE94" s="293"/>
      <c r="AF94" s="294"/>
      <c r="AG94" s="293"/>
      <c r="AI94" s="467"/>
      <c r="AJ94" s="467"/>
      <c r="AK94" s="232"/>
      <c r="AL94" s="233"/>
      <c r="AM94" s="233"/>
      <c r="AN94" s="232"/>
      <c r="AO94" s="233"/>
      <c r="AP94" s="233"/>
      <c r="AQ94" s="232"/>
      <c r="AR94" s="236"/>
      <c r="AS94" s="236"/>
      <c r="AT94" s="231"/>
      <c r="AU94" s="504"/>
      <c r="AV94" s="231"/>
      <c r="AW94" s="231"/>
      <c r="AX94" s="268"/>
      <c r="AY94" s="231"/>
      <c r="AZ94" s="231"/>
      <c r="BA94" s="268"/>
      <c r="BB94" s="467"/>
      <c r="BD94" s="295"/>
      <c r="BE94" s="295"/>
      <c r="BF94" s="296"/>
      <c r="BG94" s="295"/>
      <c r="BH94" s="295"/>
      <c r="BI94" s="296"/>
      <c r="BJ94" s="463"/>
      <c r="BL94" s="316"/>
      <c r="BM94" s="217"/>
      <c r="BN94" s="218"/>
      <c r="BO94" s="217"/>
      <c r="BP94" s="217"/>
      <c r="BQ94" s="218"/>
      <c r="BR94" s="254"/>
      <c r="BS94" s="328" t="s">
        <v>79</v>
      </c>
      <c r="BT94" s="334"/>
      <c r="BU94" s="334"/>
      <c r="BV94" s="335"/>
      <c r="BW94" s="666"/>
      <c r="BX94" s="666"/>
      <c r="BY94" s="666"/>
      <c r="BZ94" s="666"/>
      <c r="CA94" s="666"/>
      <c r="CB94" s="666"/>
      <c r="CC94" s="666"/>
      <c r="CD94" s="666"/>
      <c r="CE94" s="666"/>
      <c r="CF94" s="666"/>
      <c r="CG94" s="666"/>
      <c r="CH94" s="717"/>
    </row>
    <row r="95" spans="1:86" ht="13.5" customHeight="1">
      <c r="A95" s="567"/>
      <c r="S95" s="453"/>
      <c r="Z95" s="316"/>
      <c r="AA95" s="469"/>
      <c r="AB95" s="252"/>
      <c r="AC95" s="253"/>
      <c r="AD95" s="252"/>
      <c r="AE95" s="252"/>
      <c r="AF95" s="253"/>
      <c r="AG95" s="252"/>
      <c r="AH95" s="341"/>
      <c r="AI95" s="467"/>
      <c r="AJ95" s="467"/>
      <c r="AK95" s="232"/>
      <c r="AL95" s="233"/>
      <c r="AM95" s="233"/>
      <c r="AN95" s="232"/>
      <c r="AO95" s="233"/>
      <c r="AP95" s="233"/>
      <c r="AQ95" s="232"/>
      <c r="AR95" s="248"/>
      <c r="AS95" s="248"/>
      <c r="AT95" s="233"/>
      <c r="AU95" s="504"/>
      <c r="AV95" s="231"/>
      <c r="AW95" s="231"/>
      <c r="AX95" s="268"/>
      <c r="AY95" s="231"/>
      <c r="AZ95" s="231"/>
      <c r="BA95" s="268"/>
      <c r="BB95" s="233"/>
      <c r="BC95" s="500"/>
      <c r="BD95" s="258"/>
      <c r="BE95" s="258"/>
      <c r="BF95" s="213"/>
      <c r="BG95" s="258"/>
      <c r="BH95" s="258"/>
      <c r="BI95" s="213"/>
      <c r="BJ95" s="460"/>
      <c r="BL95" s="316"/>
      <c r="BS95" s="338"/>
      <c r="BT95" s="334"/>
      <c r="BU95" s="330"/>
      <c r="BV95" s="330"/>
      <c r="BW95" s="330"/>
      <c r="BX95" s="330"/>
      <c r="BY95" s="330"/>
      <c r="BZ95" s="333"/>
      <c r="CA95" s="330"/>
      <c r="CB95" s="330"/>
      <c r="CC95" s="339"/>
      <c r="CD95" s="332"/>
      <c r="CE95" s="332"/>
      <c r="CF95" s="332"/>
      <c r="CG95" s="332"/>
      <c r="CH95" s="336"/>
    </row>
    <row r="96" spans="1:86" ht="13.5" customHeight="1">
      <c r="A96" s="567"/>
      <c r="S96" s="453"/>
      <c r="Z96" s="316"/>
      <c r="AA96" s="479"/>
      <c r="AB96" s="221"/>
      <c r="AC96" s="222"/>
      <c r="AD96" s="221"/>
      <c r="AE96" s="221"/>
      <c r="AH96" s="316"/>
      <c r="AI96" s="455"/>
      <c r="AJ96" s="473"/>
      <c r="AK96" s="266"/>
      <c r="AL96" s="261"/>
      <c r="AM96" s="261"/>
      <c r="AN96" s="266"/>
      <c r="AO96" s="262"/>
      <c r="AP96" s="226"/>
      <c r="AQ96" s="227"/>
      <c r="AR96" s="201"/>
      <c r="AS96" s="201"/>
      <c r="AT96" s="228"/>
      <c r="AU96" s="340"/>
      <c r="AV96" s="224"/>
      <c r="AW96" s="224"/>
      <c r="AX96" s="225"/>
      <c r="AY96" s="224"/>
      <c r="AZ96" s="224"/>
      <c r="BA96" s="225"/>
      <c r="BB96" s="224"/>
      <c r="BC96" s="200"/>
      <c r="BD96" s="341"/>
      <c r="BE96" s="337"/>
      <c r="BF96" s="219"/>
      <c r="BG96" s="337"/>
      <c r="BH96" s="337"/>
      <c r="BI96" s="219"/>
      <c r="BJ96" s="484"/>
      <c r="BL96" s="316"/>
      <c r="BM96" s="342"/>
      <c r="BN96" s="343"/>
      <c r="BO96" s="342"/>
      <c r="BP96" s="342"/>
      <c r="BQ96" s="343"/>
      <c r="BR96" s="342"/>
      <c r="BS96" s="344" t="s">
        <v>82</v>
      </c>
      <c r="BT96" s="331"/>
      <c r="BU96" s="331"/>
      <c r="BV96" s="201"/>
      <c r="BW96" s="718"/>
      <c r="BX96" s="718"/>
      <c r="BY96" s="718"/>
      <c r="BZ96" s="718"/>
      <c r="CA96" s="718"/>
      <c r="CB96" s="718"/>
      <c r="CC96" s="718"/>
      <c r="CD96" s="718"/>
      <c r="CE96" s="718"/>
      <c r="CF96" s="718"/>
      <c r="CG96" s="718"/>
      <c r="CH96" s="719"/>
    </row>
    <row r="97" spans="1:87" ht="13.5" customHeight="1" thickBot="1">
      <c r="A97" s="567"/>
      <c r="S97" s="453"/>
      <c r="Z97" s="316"/>
      <c r="AA97" s="480"/>
      <c r="AB97" s="221"/>
      <c r="AC97" s="222"/>
      <c r="AD97" s="221"/>
      <c r="AE97" s="221"/>
      <c r="AH97" s="316"/>
      <c r="AI97" s="468"/>
      <c r="AJ97" s="468"/>
      <c r="AK97" s="230"/>
      <c r="AL97" s="229"/>
      <c r="AM97" s="229"/>
      <c r="AN97" s="230"/>
      <c r="AO97" s="229"/>
      <c r="AP97" s="233"/>
      <c r="AQ97" s="232"/>
      <c r="AR97" s="205"/>
      <c r="AS97" s="205"/>
      <c r="AT97" s="233"/>
      <c r="AU97" s="345"/>
      <c r="AV97" s="234"/>
      <c r="AW97" s="234"/>
      <c r="AX97" s="235"/>
      <c r="AY97" s="234"/>
      <c r="AZ97" s="234"/>
      <c r="BA97" s="235"/>
      <c r="BB97" s="234"/>
      <c r="BC97" s="200"/>
      <c r="BD97" s="341"/>
      <c r="BE97" s="200"/>
      <c r="BF97" s="201"/>
      <c r="BG97" s="200"/>
      <c r="BH97" s="200"/>
      <c r="BI97" s="201"/>
      <c r="BJ97" s="461"/>
      <c r="BL97" s="316"/>
      <c r="BM97" s="342"/>
      <c r="BN97" s="343"/>
      <c r="BO97" s="342"/>
      <c r="BP97" s="342"/>
      <c r="BQ97" s="343"/>
      <c r="BR97" s="342"/>
      <c r="BS97" s="346"/>
      <c r="BT97" s="347"/>
      <c r="BU97" s="347"/>
      <c r="BV97" s="348"/>
      <c r="BW97" s="347"/>
      <c r="BX97" s="349"/>
      <c r="BY97" s="348"/>
      <c r="BZ97" s="350"/>
      <c r="CA97" s="351"/>
      <c r="CB97" s="347"/>
      <c r="CC97" s="347"/>
      <c r="CD97" s="347"/>
      <c r="CE97" s="348"/>
      <c r="CF97" s="347"/>
      <c r="CG97" s="347"/>
      <c r="CH97" s="352"/>
      <c r="CI97" s="353"/>
    </row>
    <row r="98" spans="1:87" ht="13.5" customHeight="1">
      <c r="A98" s="567"/>
      <c r="S98" s="453"/>
      <c r="Z98" s="316"/>
      <c r="AA98" s="480"/>
      <c r="AB98" s="221"/>
      <c r="AC98" s="222"/>
      <c r="AD98" s="221"/>
      <c r="AE98" s="221"/>
      <c r="AH98" s="316"/>
      <c r="AI98" s="468"/>
      <c r="AJ98" s="468"/>
      <c r="AK98" s="230"/>
      <c r="AL98" s="229"/>
      <c r="AM98" s="229"/>
      <c r="AN98" s="230"/>
      <c r="AO98" s="229"/>
      <c r="AP98" s="233"/>
      <c r="AQ98" s="232"/>
      <c r="AR98" s="205"/>
      <c r="AS98" s="205"/>
      <c r="AT98" s="233"/>
      <c r="AU98" s="345"/>
      <c r="AV98" s="234"/>
      <c r="AW98" s="234"/>
      <c r="AX98" s="235"/>
      <c r="AY98" s="234"/>
      <c r="AZ98" s="234"/>
      <c r="BA98" s="235"/>
      <c r="BB98" s="234"/>
      <c r="BC98" s="200"/>
      <c r="BD98" s="341"/>
      <c r="BE98" s="200"/>
      <c r="BF98" s="201"/>
      <c r="BG98" s="200"/>
      <c r="BH98" s="200"/>
      <c r="BI98" s="201"/>
      <c r="BJ98" s="461"/>
      <c r="BL98" s="316"/>
      <c r="BM98" s="342"/>
      <c r="BN98" s="343"/>
      <c r="BO98" s="342"/>
      <c r="BP98" s="342"/>
      <c r="BQ98" s="343"/>
      <c r="BR98" s="342"/>
      <c r="BS98" s="201"/>
      <c r="BT98" s="331"/>
      <c r="BU98" s="331"/>
      <c r="BV98" s="201"/>
      <c r="BW98" s="331"/>
      <c r="BX98" s="433"/>
      <c r="BY98" s="201"/>
      <c r="BZ98" s="236"/>
      <c r="CA98" s="378"/>
      <c r="CB98" s="331"/>
      <c r="CC98" s="331"/>
      <c r="CD98" s="331"/>
      <c r="CE98" s="201"/>
      <c r="CF98" s="331"/>
      <c r="CG98" s="331"/>
      <c r="CH98" s="201"/>
      <c r="CI98" s="353"/>
    </row>
    <row r="99" spans="1:87" ht="13.5" customHeight="1">
      <c r="A99" s="567"/>
      <c r="S99" s="453"/>
      <c r="Z99" s="316"/>
      <c r="AA99" s="480"/>
      <c r="AB99" s="221"/>
      <c r="AC99" s="222"/>
      <c r="AD99" s="221"/>
      <c r="AE99" s="221"/>
      <c r="AH99" s="316"/>
      <c r="AI99" s="468"/>
      <c r="AJ99" s="468"/>
      <c r="AK99" s="230"/>
      <c r="AL99" s="229"/>
      <c r="AM99" s="229"/>
      <c r="AN99" s="230"/>
      <c r="AO99" s="229"/>
      <c r="AP99" s="233"/>
      <c r="AQ99" s="232"/>
      <c r="AR99" s="205"/>
      <c r="AS99" s="205"/>
      <c r="AT99" s="233"/>
      <c r="AU99" s="345"/>
      <c r="AV99" s="234"/>
      <c r="AW99" s="234"/>
      <c r="AX99" s="235"/>
      <c r="AY99" s="234"/>
      <c r="AZ99" s="234"/>
      <c r="BA99" s="235"/>
      <c r="BB99" s="234"/>
      <c r="BC99" s="200"/>
      <c r="BD99" s="341"/>
      <c r="BE99" s="200"/>
      <c r="BF99" s="201"/>
      <c r="BG99" s="200"/>
      <c r="BH99" s="200"/>
      <c r="BI99" s="201"/>
      <c r="BJ99" s="461"/>
      <c r="BL99" s="316"/>
      <c r="BM99" s="342"/>
      <c r="BN99" s="343"/>
      <c r="BO99" s="342"/>
      <c r="BP99" s="342"/>
      <c r="BQ99" s="343"/>
      <c r="BR99" s="342"/>
      <c r="BS99" s="201"/>
      <c r="BT99" s="331"/>
      <c r="BU99" s="331"/>
      <c r="BV99" s="201"/>
      <c r="BW99" s="331"/>
      <c r="BX99" s="433"/>
      <c r="BY99" s="201"/>
      <c r="BZ99" s="236"/>
      <c r="CA99" s="378"/>
      <c r="CB99" s="331"/>
      <c r="CC99" s="331"/>
      <c r="CD99" s="331"/>
      <c r="CE99" s="201"/>
      <c r="CF99" s="331"/>
      <c r="CG99" s="331"/>
      <c r="CH99" s="201"/>
      <c r="CI99" s="353"/>
    </row>
    <row r="100" spans="1:87" ht="13.5" customHeight="1">
      <c r="A100" s="570"/>
      <c r="B100" s="254"/>
      <c r="C100" s="263"/>
      <c r="K100" s="446"/>
      <c r="L100" s="449"/>
      <c r="M100" s="449"/>
      <c r="N100" s="449"/>
      <c r="O100" s="449"/>
      <c r="P100" s="449"/>
      <c r="Q100" s="449"/>
      <c r="R100" s="450"/>
      <c r="Z100" s="316"/>
      <c r="AA100" s="453"/>
      <c r="AH100" s="316"/>
      <c r="AI100" s="453"/>
      <c r="AJ100" s="453"/>
      <c r="AK100" s="355"/>
      <c r="AL100" s="356"/>
      <c r="AM100" s="356"/>
      <c r="AN100" s="355"/>
      <c r="AO100" s="356"/>
      <c r="AP100" s="616"/>
      <c r="AQ100" s="201"/>
      <c r="AR100" s="248"/>
      <c r="AS100" s="248"/>
      <c r="AT100" s="200"/>
      <c r="AU100" s="200"/>
      <c r="AV100" s="341"/>
      <c r="AW100" s="200"/>
      <c r="AX100" s="201"/>
      <c r="AY100" s="200"/>
      <c r="AZ100" s="200"/>
      <c r="BA100" s="201"/>
      <c r="BB100" s="200"/>
      <c r="BC100" s="265"/>
      <c r="BD100" s="359"/>
      <c r="BE100" s="254"/>
      <c r="BF100" s="205"/>
      <c r="BG100" s="254"/>
      <c r="BH100" s="254"/>
      <c r="BI100" s="205"/>
      <c r="BJ100" s="477"/>
      <c r="BK100" s="265"/>
      <c r="BL100" s="359"/>
      <c r="BM100" s="254"/>
      <c r="BN100" s="205"/>
      <c r="BO100" s="254"/>
      <c r="BP100" s="254"/>
      <c r="BQ100" s="205"/>
      <c r="BR100" s="217"/>
      <c r="BS100" s="446"/>
      <c r="BT100" s="447"/>
      <c r="BU100" s="447"/>
      <c r="BV100" s="447"/>
      <c r="BW100" s="447"/>
      <c r="BX100" s="447"/>
      <c r="BY100" s="447"/>
      <c r="BZ100" s="448"/>
      <c r="CA100" s="265"/>
      <c r="CB100" s="360"/>
      <c r="CC100" s="360"/>
      <c r="CD100" s="360"/>
      <c r="CE100" s="360"/>
      <c r="CF100" s="360"/>
      <c r="CG100" s="360"/>
      <c r="CH100" s="254"/>
      <c r="CI100" s="361"/>
    </row>
    <row r="101" spans="1:88" ht="13.5" customHeight="1">
      <c r="A101" s="570"/>
      <c r="B101" s="254"/>
      <c r="C101" s="263"/>
      <c r="K101" s="659" t="s">
        <v>25</v>
      </c>
      <c r="L101" s="660"/>
      <c r="M101" s="660"/>
      <c r="N101" s="660"/>
      <c r="O101" s="660"/>
      <c r="P101" s="660"/>
      <c r="Q101" s="660"/>
      <c r="R101" s="661"/>
      <c r="Z101" s="316"/>
      <c r="AA101" s="453"/>
      <c r="AH101" s="316"/>
      <c r="AI101" s="453"/>
      <c r="AJ101" s="453"/>
      <c r="AK101" s="355"/>
      <c r="AL101" s="356"/>
      <c r="AM101" s="356"/>
      <c r="AN101" s="355"/>
      <c r="AO101" s="356"/>
      <c r="AP101" s="616"/>
      <c r="AQ101" s="201"/>
      <c r="AR101" s="248"/>
      <c r="AS101" s="248"/>
      <c r="AT101" s="200"/>
      <c r="AU101" s="200"/>
      <c r="AV101" s="341"/>
      <c r="AW101" s="200"/>
      <c r="AX101" s="201"/>
      <c r="AY101" s="200"/>
      <c r="AZ101" s="200"/>
      <c r="BA101" s="201"/>
      <c r="BB101" s="200"/>
      <c r="BC101" s="265"/>
      <c r="BD101" s="359"/>
      <c r="BE101" s="254"/>
      <c r="BF101" s="205"/>
      <c r="BG101" s="254"/>
      <c r="BH101" s="254"/>
      <c r="BI101" s="205"/>
      <c r="BJ101" s="477"/>
      <c r="BK101" s="265"/>
      <c r="BL101" s="359"/>
      <c r="BM101" s="254"/>
      <c r="BN101" s="205"/>
      <c r="BO101" s="254"/>
      <c r="BP101" s="254"/>
      <c r="BQ101" s="205"/>
      <c r="BR101" s="217"/>
      <c r="BS101" s="659" t="s">
        <v>3</v>
      </c>
      <c r="BT101" s="660"/>
      <c r="BU101" s="660"/>
      <c r="BV101" s="660"/>
      <c r="BW101" s="660"/>
      <c r="BX101" s="660"/>
      <c r="BY101" s="660"/>
      <c r="BZ101" s="661"/>
      <c r="CA101" s="265"/>
      <c r="CB101" s="360"/>
      <c r="CC101" s="360"/>
      <c r="CD101" s="360"/>
      <c r="CE101" s="658" t="s">
        <v>123</v>
      </c>
      <c r="CF101" s="658"/>
      <c r="CG101" s="658"/>
      <c r="CH101" s="658"/>
      <c r="CI101" s="658"/>
      <c r="CJ101" s="658"/>
    </row>
    <row r="102" spans="1:88" ht="13.5" customHeight="1">
      <c r="A102" s="571"/>
      <c r="B102" s="217"/>
      <c r="C102" s="265"/>
      <c r="K102" s="662"/>
      <c r="L102" s="663"/>
      <c r="M102" s="663"/>
      <c r="N102" s="663"/>
      <c r="O102" s="663"/>
      <c r="P102" s="663"/>
      <c r="Q102" s="663"/>
      <c r="R102" s="664"/>
      <c r="Z102" s="316"/>
      <c r="AA102" s="453"/>
      <c r="AH102" s="316"/>
      <c r="AI102" s="453"/>
      <c r="AJ102" s="453"/>
      <c r="AK102" s="355"/>
      <c r="AL102" s="356"/>
      <c r="AM102" s="356"/>
      <c r="AN102" s="355"/>
      <c r="AO102" s="356"/>
      <c r="AP102" s="616"/>
      <c r="AQ102" s="201"/>
      <c r="AR102" s="236"/>
      <c r="AS102" s="236"/>
      <c r="AT102" s="254"/>
      <c r="AU102" s="357"/>
      <c r="AV102" s="200"/>
      <c r="AW102" s="200"/>
      <c r="AX102" s="201"/>
      <c r="AY102" s="200"/>
      <c r="AZ102" s="200"/>
      <c r="BA102" s="201"/>
      <c r="BB102" s="200"/>
      <c r="BC102" s="263"/>
      <c r="BD102" s="362"/>
      <c r="BE102" s="363"/>
      <c r="BF102" s="248"/>
      <c r="BG102" s="363"/>
      <c r="BH102" s="363"/>
      <c r="BI102" s="248"/>
      <c r="BJ102" s="484"/>
      <c r="BK102" s="263"/>
      <c r="BL102" s="359"/>
      <c r="BM102" s="254"/>
      <c r="BN102" s="205"/>
      <c r="BO102" s="254"/>
      <c r="BP102" s="254"/>
      <c r="BQ102" s="205"/>
      <c r="BR102" s="254"/>
      <c r="BS102" s="662"/>
      <c r="BT102" s="663"/>
      <c r="BU102" s="663"/>
      <c r="BV102" s="663"/>
      <c r="BW102" s="663"/>
      <c r="BX102" s="663"/>
      <c r="BY102" s="663"/>
      <c r="BZ102" s="664"/>
      <c r="CA102" s="265"/>
      <c r="CB102" s="217"/>
      <c r="CC102" s="217"/>
      <c r="CD102" s="217"/>
      <c r="CE102" s="658"/>
      <c r="CF102" s="658"/>
      <c r="CG102" s="658"/>
      <c r="CH102" s="658"/>
      <c r="CI102" s="658"/>
      <c r="CJ102" s="658"/>
    </row>
    <row r="103" spans="1:87" ht="13.5" customHeight="1">
      <c r="A103" s="571"/>
      <c r="B103" s="217"/>
      <c r="C103" s="265"/>
      <c r="Z103" s="316"/>
      <c r="AA103" s="453"/>
      <c r="AH103" s="316"/>
      <c r="AI103" s="453"/>
      <c r="AJ103" s="453"/>
      <c r="AK103" s="355"/>
      <c r="AL103" s="356"/>
      <c r="AM103" s="356"/>
      <c r="AN103" s="355"/>
      <c r="AO103" s="356"/>
      <c r="AP103" s="616"/>
      <c r="AQ103" s="201"/>
      <c r="AR103" s="248"/>
      <c r="AS103" s="248"/>
      <c r="AT103" s="200"/>
      <c r="AU103" s="357"/>
      <c r="AV103" s="200"/>
      <c r="AW103" s="200"/>
      <c r="AX103" s="201"/>
      <c r="AY103" s="200"/>
      <c r="AZ103" s="200"/>
      <c r="BA103" s="201"/>
      <c r="BB103" s="200"/>
      <c r="BC103" s="263"/>
      <c r="BD103" s="365"/>
      <c r="BE103" s="337"/>
      <c r="BF103" s="219"/>
      <c r="BG103" s="337"/>
      <c r="BH103" s="337"/>
      <c r="BI103" s="219"/>
      <c r="BJ103" s="484"/>
      <c r="BK103" s="263"/>
      <c r="BL103" s="362"/>
      <c r="BM103" s="363"/>
      <c r="BN103" s="248"/>
      <c r="BO103" s="363"/>
      <c r="BP103" s="363"/>
      <c r="BQ103" s="248"/>
      <c r="BR103" s="254"/>
      <c r="BS103" s="265"/>
      <c r="BT103" s="217"/>
      <c r="BU103" s="217"/>
      <c r="BV103" s="218"/>
      <c r="BW103" s="217"/>
      <c r="BX103" s="217"/>
      <c r="BY103" s="218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364"/>
    </row>
    <row r="104" spans="1:87" ht="13.5" customHeight="1">
      <c r="A104" s="571"/>
      <c r="B104" s="217"/>
      <c r="C104" s="265"/>
      <c r="K104" s="240"/>
      <c r="L104" s="240"/>
      <c r="M104" s="241"/>
      <c r="N104" s="240"/>
      <c r="O104" s="240"/>
      <c r="P104" s="241"/>
      <c r="Q104" s="240"/>
      <c r="R104" s="242"/>
      <c r="S104" s="649" t="s">
        <v>109</v>
      </c>
      <c r="T104" s="649"/>
      <c r="U104" s="649"/>
      <c r="V104" s="649"/>
      <c r="W104" s="317"/>
      <c r="X104" s="318"/>
      <c r="Y104" s="317"/>
      <c r="Z104" s="316"/>
      <c r="AA104" s="453"/>
      <c r="AH104" s="316"/>
      <c r="AI104" s="453"/>
      <c r="AJ104" s="453"/>
      <c r="AK104" s="205"/>
      <c r="AL104" s="329"/>
      <c r="AM104" s="330"/>
      <c r="AN104" s="330"/>
      <c r="AO104" s="330"/>
      <c r="AP104" s="330"/>
      <c r="AQ104" s="330"/>
      <c r="AR104" s="367"/>
      <c r="AS104" s="367"/>
      <c r="AT104" s="330"/>
      <c r="AU104" s="368"/>
      <c r="AV104" s="339"/>
      <c r="AW104" s="332"/>
      <c r="AX104" s="332"/>
      <c r="AY104" s="332"/>
      <c r="AZ104" s="332"/>
      <c r="BA104" s="333"/>
      <c r="BB104" s="254"/>
      <c r="BC104" s="263"/>
      <c r="BD104" s="369"/>
      <c r="BE104" s="370"/>
      <c r="BF104" s="370"/>
      <c r="BG104" s="370"/>
      <c r="BH104" s="370"/>
      <c r="BI104" s="370"/>
      <c r="BJ104" s="484"/>
      <c r="BK104" s="263"/>
      <c r="BL104" s="319"/>
      <c r="BM104" s="317"/>
      <c r="BN104" s="318"/>
      <c r="BO104" s="644" t="s">
        <v>83</v>
      </c>
      <c r="BP104" s="644"/>
      <c r="BQ104" s="644"/>
      <c r="BR104" s="644"/>
      <c r="BS104" s="371"/>
      <c r="BT104" s="240"/>
      <c r="BU104" s="240"/>
      <c r="BV104" s="241"/>
      <c r="BW104" s="240"/>
      <c r="BX104" s="240"/>
      <c r="BY104" s="241"/>
      <c r="BZ104" s="240"/>
      <c r="CA104" s="265"/>
      <c r="CB104" s="217"/>
      <c r="CC104" s="217"/>
      <c r="CD104" s="217"/>
      <c r="CE104" s="217"/>
      <c r="CF104" s="217"/>
      <c r="CG104" s="217"/>
      <c r="CH104" s="217"/>
      <c r="CI104" s="364"/>
    </row>
    <row r="105" spans="1:87" ht="13.5" customHeight="1">
      <c r="A105" s="571"/>
      <c r="B105" s="217"/>
      <c r="C105" s="265"/>
      <c r="J105" s="260"/>
      <c r="K105" s="252"/>
      <c r="L105" s="252"/>
      <c r="M105" s="253"/>
      <c r="N105" s="252"/>
      <c r="O105" s="252"/>
      <c r="P105" s="253"/>
      <c r="Q105" s="252"/>
      <c r="R105" s="254"/>
      <c r="S105" s="372"/>
      <c r="T105" s="372"/>
      <c r="U105" s="373"/>
      <c r="V105" s="372"/>
      <c r="Z105" s="316"/>
      <c r="AA105" s="453"/>
      <c r="AH105" s="316"/>
      <c r="AI105" s="453"/>
      <c r="AJ105" s="453"/>
      <c r="AK105" s="205"/>
      <c r="AL105" s="329"/>
      <c r="AM105" s="330"/>
      <c r="AN105" s="331"/>
      <c r="AO105" s="374"/>
      <c r="AP105" s="374"/>
      <c r="AQ105" s="374"/>
      <c r="AR105" s="374"/>
      <c r="AS105" s="374"/>
      <c r="AT105" s="374"/>
      <c r="AU105" s="375"/>
      <c r="AV105" s="374"/>
      <c r="AW105" s="374"/>
      <c r="AX105" s="374"/>
      <c r="AY105" s="374"/>
      <c r="AZ105" s="374"/>
      <c r="BA105" s="374"/>
      <c r="BB105" s="200"/>
      <c r="BC105" s="263"/>
      <c r="BD105" s="359"/>
      <c r="BE105" s="254"/>
      <c r="BF105" s="205"/>
      <c r="BG105" s="254"/>
      <c r="BH105" s="254"/>
      <c r="BI105" s="205"/>
      <c r="BJ105" s="484"/>
      <c r="BK105" s="263"/>
      <c r="BL105" s="376"/>
      <c r="BM105" s="300"/>
      <c r="BN105" s="236"/>
      <c r="BO105" s="544"/>
      <c r="BP105" s="544"/>
      <c r="BQ105" s="521"/>
      <c r="BR105" s="545"/>
      <c r="BS105" s="254"/>
      <c r="BT105" s="258"/>
      <c r="BU105" s="258"/>
      <c r="BV105" s="213"/>
      <c r="BW105" s="258"/>
      <c r="BX105" s="258"/>
      <c r="BY105" s="213"/>
      <c r="BZ105" s="258"/>
      <c r="CA105" s="287"/>
      <c r="CB105" s="217"/>
      <c r="CC105" s="217"/>
      <c r="CD105" s="217"/>
      <c r="CE105" s="217"/>
      <c r="CF105" s="217"/>
      <c r="CG105" s="217"/>
      <c r="CH105" s="217"/>
      <c r="CI105" s="364"/>
    </row>
    <row r="106" spans="1:87" ht="13.5" customHeight="1">
      <c r="A106" s="523" t="s">
        <v>28</v>
      </c>
      <c r="C106" s="240"/>
      <c r="D106" s="240"/>
      <c r="E106" s="240"/>
      <c r="F106" s="240"/>
      <c r="G106" s="240"/>
      <c r="H106" s="240"/>
      <c r="I106" s="240"/>
      <c r="J106" s="303"/>
      <c r="K106" s="272" t="s">
        <v>59</v>
      </c>
      <c r="L106" s="272"/>
      <c r="M106" s="273"/>
      <c r="N106" s="274"/>
      <c r="O106" s="274"/>
      <c r="P106" s="275"/>
      <c r="Q106" s="276"/>
      <c r="R106" s="277"/>
      <c r="Z106" s="316"/>
      <c r="AA106" s="453"/>
      <c r="AH106" s="316"/>
      <c r="AI106" s="453"/>
      <c r="AJ106" s="453"/>
      <c r="AK106" s="205"/>
      <c r="AL106" s="329"/>
      <c r="AM106" s="330"/>
      <c r="AN106" s="332"/>
      <c r="AO106" s="332"/>
      <c r="AP106" s="332"/>
      <c r="AQ106" s="332"/>
      <c r="AR106" s="333"/>
      <c r="AS106" s="333"/>
      <c r="AT106" s="334"/>
      <c r="AU106" s="377"/>
      <c r="AV106" s="333"/>
      <c r="AW106" s="335"/>
      <c r="AX106" s="335"/>
      <c r="AY106" s="335"/>
      <c r="AZ106" s="335"/>
      <c r="BA106" s="333"/>
      <c r="BB106" s="200"/>
      <c r="BC106" s="263"/>
      <c r="BD106" s="362"/>
      <c r="BE106" s="363"/>
      <c r="BF106" s="248"/>
      <c r="BG106" s="363"/>
      <c r="BH106" s="363"/>
      <c r="BI106" s="248"/>
      <c r="BJ106" s="484"/>
      <c r="BK106" s="263"/>
      <c r="BL106" s="365"/>
      <c r="BM106" s="337"/>
      <c r="BN106" s="219"/>
      <c r="BO106" s="546"/>
      <c r="BP106" s="546"/>
      <c r="BQ106" s="546"/>
      <c r="BR106" s="545"/>
      <c r="BS106" s="277"/>
      <c r="BT106" s="272" t="s">
        <v>59</v>
      </c>
      <c r="BU106" s="272"/>
      <c r="BV106" s="273"/>
      <c r="BW106" s="274"/>
      <c r="BX106" s="274"/>
      <c r="BY106" s="275"/>
      <c r="BZ106" s="276"/>
      <c r="CA106" s="283"/>
      <c r="CB106" s="240"/>
      <c r="CC106" s="240"/>
      <c r="CD106" s="240"/>
      <c r="CE106" s="240"/>
      <c r="CF106" s="240"/>
      <c r="CG106" s="240"/>
      <c r="CH106" s="240"/>
      <c r="CI106" s="512" t="s">
        <v>4</v>
      </c>
    </row>
    <row r="107" spans="1:87" ht="13.5" customHeight="1">
      <c r="A107" s="567"/>
      <c r="C107" s="252"/>
      <c r="D107" s="252"/>
      <c r="E107" s="252"/>
      <c r="F107" s="252"/>
      <c r="G107" s="252"/>
      <c r="H107" s="252"/>
      <c r="I107" s="252"/>
      <c r="J107" s="284"/>
      <c r="K107" s="217"/>
      <c r="L107" s="217"/>
      <c r="M107" s="218"/>
      <c r="N107" s="217"/>
      <c r="O107" s="217"/>
      <c r="P107" s="218"/>
      <c r="Q107" s="254"/>
      <c r="R107" s="217"/>
      <c r="Z107" s="316"/>
      <c r="AA107" s="453"/>
      <c r="AH107" s="316"/>
      <c r="AI107" s="453"/>
      <c r="AJ107" s="453"/>
      <c r="AK107" s="205"/>
      <c r="AL107" s="329"/>
      <c r="AM107" s="330"/>
      <c r="AN107" s="332"/>
      <c r="AO107" s="378"/>
      <c r="AP107" s="378"/>
      <c r="AQ107" s="378"/>
      <c r="AR107" s="378"/>
      <c r="AS107" s="378"/>
      <c r="AT107" s="378"/>
      <c r="AU107" s="379"/>
      <c r="AV107" s="378"/>
      <c r="AW107" s="378"/>
      <c r="AX107" s="378"/>
      <c r="AY107" s="378"/>
      <c r="AZ107" s="378"/>
      <c r="BA107" s="378"/>
      <c r="BB107" s="200"/>
      <c r="BC107" s="263"/>
      <c r="BD107" s="380"/>
      <c r="BE107" s="366"/>
      <c r="BF107" s="236"/>
      <c r="BG107" s="366"/>
      <c r="BH107" s="366"/>
      <c r="BI107" s="236"/>
      <c r="BJ107" s="484"/>
      <c r="BK107" s="265"/>
      <c r="BL107" s="381"/>
      <c r="BM107" s="382"/>
      <c r="BN107" s="383"/>
      <c r="BO107" s="547"/>
      <c r="BP107" s="547"/>
      <c r="BQ107" s="547"/>
      <c r="BR107" s="545"/>
      <c r="BS107" s="217"/>
      <c r="BT107" s="217"/>
      <c r="BU107" s="217"/>
      <c r="BV107" s="218"/>
      <c r="BW107" s="217"/>
      <c r="BX107" s="217"/>
      <c r="BY107" s="218"/>
      <c r="BZ107" s="254"/>
      <c r="CA107" s="286"/>
      <c r="CB107" s="258"/>
      <c r="CC107" s="258"/>
      <c r="CD107" s="258"/>
      <c r="CE107" s="258"/>
      <c r="CF107" s="258"/>
      <c r="CG107" s="258"/>
      <c r="CH107" s="258"/>
      <c r="CI107" s="568"/>
    </row>
    <row r="108" spans="1:87" ht="13.5" customHeight="1">
      <c r="A108" s="567"/>
      <c r="C108" s="252"/>
      <c r="D108" s="252"/>
      <c r="E108" s="252"/>
      <c r="F108" s="252"/>
      <c r="G108" s="252"/>
      <c r="H108" s="252"/>
      <c r="I108" s="252"/>
      <c r="J108" s="284"/>
      <c r="K108" s="240"/>
      <c r="L108" s="240"/>
      <c r="M108" s="241"/>
      <c r="N108" s="240"/>
      <c r="O108" s="240"/>
      <c r="P108" s="241"/>
      <c r="Q108" s="240"/>
      <c r="R108" s="242"/>
      <c r="S108" s="648" t="s">
        <v>110</v>
      </c>
      <c r="T108" s="648"/>
      <c r="U108" s="648"/>
      <c r="V108" s="648"/>
      <c r="W108" s="366"/>
      <c r="X108" s="318"/>
      <c r="Y108" s="317"/>
      <c r="Z108" s="316"/>
      <c r="AA108" s="453"/>
      <c r="AH108" s="316"/>
      <c r="AI108" s="453"/>
      <c r="AJ108" s="453"/>
      <c r="AK108" s="384"/>
      <c r="AL108" s="329"/>
      <c r="AM108" s="330"/>
      <c r="AN108" s="330"/>
      <c r="AO108" s="330"/>
      <c r="AP108" s="330"/>
      <c r="AQ108" s="330"/>
      <c r="AR108" s="333"/>
      <c r="AS108" s="333"/>
      <c r="AT108" s="330"/>
      <c r="AU108" s="368"/>
      <c r="AV108" s="339"/>
      <c r="AW108" s="332"/>
      <c r="AX108" s="332"/>
      <c r="AY108" s="332"/>
      <c r="AZ108" s="332"/>
      <c r="BA108" s="333"/>
      <c r="BB108" s="200"/>
      <c r="BC108" s="263"/>
      <c r="BD108" s="376"/>
      <c r="BE108" s="300"/>
      <c r="BF108" s="236"/>
      <c r="BG108" s="300"/>
      <c r="BH108" s="300"/>
      <c r="BI108" s="236"/>
      <c r="BJ108" s="484"/>
      <c r="BK108" s="265"/>
      <c r="BL108" s="385"/>
      <c r="BM108" s="386"/>
      <c r="BN108" s="387"/>
      <c r="BO108" s="657" t="s">
        <v>84</v>
      </c>
      <c r="BP108" s="657"/>
      <c r="BQ108" s="657"/>
      <c r="BR108" s="657"/>
      <c r="BS108" s="242"/>
      <c r="BT108" s="240"/>
      <c r="BU108" s="240"/>
      <c r="BV108" s="241"/>
      <c r="BW108" s="240"/>
      <c r="BX108" s="240"/>
      <c r="BY108" s="241"/>
      <c r="BZ108" s="240"/>
      <c r="CA108" s="287"/>
      <c r="CB108" s="258"/>
      <c r="CC108" s="258"/>
      <c r="CD108" s="258"/>
      <c r="CE108" s="258"/>
      <c r="CF108" s="258"/>
      <c r="CG108" s="258"/>
      <c r="CH108" s="258"/>
      <c r="CI108" s="568"/>
    </row>
    <row r="109" spans="1:87" ht="13.5" customHeight="1">
      <c r="A109" s="571"/>
      <c r="B109" s="254"/>
      <c r="J109" s="263"/>
      <c r="K109" s="252"/>
      <c r="L109" s="252"/>
      <c r="M109" s="253"/>
      <c r="N109" s="252"/>
      <c r="O109" s="252"/>
      <c r="P109" s="253"/>
      <c r="Q109" s="252"/>
      <c r="S109" s="372"/>
      <c r="T109" s="372"/>
      <c r="U109" s="373"/>
      <c r="V109" s="372"/>
      <c r="W109" s="372"/>
      <c r="AA109" s="453"/>
      <c r="AH109" s="316"/>
      <c r="AI109" s="453"/>
      <c r="AJ109" s="453"/>
      <c r="AK109" s="205"/>
      <c r="AL109" s="334"/>
      <c r="AM109" s="334"/>
      <c r="AN109" s="335"/>
      <c r="AO109" s="205"/>
      <c r="AP109" s="205"/>
      <c r="AQ109" s="205"/>
      <c r="AR109" s="205"/>
      <c r="AS109" s="205"/>
      <c r="AT109" s="205"/>
      <c r="AU109" s="388"/>
      <c r="AV109" s="205"/>
      <c r="AW109" s="205"/>
      <c r="AX109" s="205"/>
      <c r="AY109" s="205"/>
      <c r="AZ109" s="205"/>
      <c r="BA109" s="205"/>
      <c r="BB109" s="200"/>
      <c r="BC109" s="263"/>
      <c r="BD109" s="365"/>
      <c r="BE109" s="337"/>
      <c r="BF109" s="219"/>
      <c r="BG109" s="337"/>
      <c r="BH109" s="337"/>
      <c r="BI109" s="219"/>
      <c r="BJ109" s="484"/>
      <c r="BK109" s="265"/>
      <c r="BL109" s="217"/>
      <c r="BM109" s="217"/>
      <c r="BN109" s="218"/>
      <c r="BO109" s="217"/>
      <c r="BP109" s="217"/>
      <c r="BQ109" s="218"/>
      <c r="BR109" s="254"/>
      <c r="BS109" s="254"/>
      <c r="BT109" s="258"/>
      <c r="BU109" s="258"/>
      <c r="BV109" s="213"/>
      <c r="BW109" s="258"/>
      <c r="BX109" s="258"/>
      <c r="BY109" s="213"/>
      <c r="BZ109" s="258"/>
      <c r="CA109" s="263"/>
      <c r="CB109" s="217"/>
      <c r="CC109" s="217"/>
      <c r="CD109" s="217"/>
      <c r="CE109" s="217"/>
      <c r="CF109" s="217"/>
      <c r="CG109" s="217"/>
      <c r="CH109" s="254"/>
      <c r="CI109" s="569"/>
    </row>
    <row r="110" spans="1:87" ht="13.5" customHeight="1">
      <c r="A110" s="523" t="s">
        <v>29</v>
      </c>
      <c r="C110" s="240"/>
      <c r="D110" s="240"/>
      <c r="E110" s="240"/>
      <c r="F110" s="240"/>
      <c r="G110" s="240"/>
      <c r="H110" s="240"/>
      <c r="I110" s="240"/>
      <c r="J110" s="242"/>
      <c r="K110" s="317"/>
      <c r="L110" s="317"/>
      <c r="M110" s="318"/>
      <c r="N110" s="317"/>
      <c r="O110" s="317"/>
      <c r="P110" s="318"/>
      <c r="Q110" s="494"/>
      <c r="R110" s="200"/>
      <c r="S110" s="265"/>
      <c r="T110" s="360"/>
      <c r="U110" s="360"/>
      <c r="V110" s="360"/>
      <c r="W110" s="360"/>
      <c r="X110" s="360"/>
      <c r="Y110" s="360"/>
      <c r="Z110" s="254"/>
      <c r="AA110" s="453"/>
      <c r="AH110" s="316"/>
      <c r="AK110" s="384"/>
      <c r="AL110" s="334"/>
      <c r="AM110" s="330"/>
      <c r="AN110" s="330"/>
      <c r="AO110" s="330"/>
      <c r="AP110" s="330"/>
      <c r="AQ110" s="330"/>
      <c r="AR110" s="333"/>
      <c r="AS110" s="333"/>
      <c r="AT110" s="330"/>
      <c r="AU110" s="368"/>
      <c r="AV110" s="339"/>
      <c r="AW110" s="332"/>
      <c r="AX110" s="332"/>
      <c r="AY110" s="332"/>
      <c r="AZ110" s="332"/>
      <c r="BA110" s="333"/>
      <c r="BB110" s="254"/>
      <c r="BC110" s="263"/>
      <c r="BD110" s="365"/>
      <c r="BE110" s="337"/>
      <c r="BF110" s="219"/>
      <c r="BG110" s="337"/>
      <c r="BH110" s="337"/>
      <c r="BI110" s="219"/>
      <c r="BJ110" s="484"/>
      <c r="BK110" s="265"/>
      <c r="BL110" s="217"/>
      <c r="BM110" s="217"/>
      <c r="BN110" s="218"/>
      <c r="BO110" s="217"/>
      <c r="BP110" s="217"/>
      <c r="BQ110" s="218"/>
      <c r="BR110" s="254"/>
      <c r="BS110" s="265"/>
      <c r="BT110" s="389"/>
      <c r="BU110" s="390"/>
      <c r="BV110" s="391"/>
      <c r="BW110" s="390"/>
      <c r="BX110" s="390"/>
      <c r="BY110" s="391"/>
      <c r="BZ110" s="386"/>
      <c r="CA110" s="242"/>
      <c r="CB110" s="240"/>
      <c r="CC110" s="240"/>
      <c r="CD110" s="240"/>
      <c r="CE110" s="240"/>
      <c r="CF110" s="240"/>
      <c r="CG110" s="240"/>
      <c r="CH110" s="240"/>
      <c r="CI110" s="512" t="s">
        <v>5</v>
      </c>
    </row>
    <row r="111" spans="1:87" ht="13.5" customHeight="1">
      <c r="A111" s="567"/>
      <c r="C111" s="252"/>
      <c r="D111" s="252"/>
      <c r="E111" s="252"/>
      <c r="F111" s="252"/>
      <c r="G111" s="252"/>
      <c r="H111" s="252"/>
      <c r="I111" s="252"/>
      <c r="J111" s="254"/>
      <c r="K111" s="366"/>
      <c r="L111" s="366"/>
      <c r="M111" s="236"/>
      <c r="N111" s="366"/>
      <c r="O111" s="366"/>
      <c r="P111" s="236"/>
      <c r="Q111" s="342"/>
      <c r="R111" s="200"/>
      <c r="AA111" s="482"/>
      <c r="AH111" s="316"/>
      <c r="AK111" s="201"/>
      <c r="AL111" s="331"/>
      <c r="AM111" s="331"/>
      <c r="AN111" s="201"/>
      <c r="AO111" s="331"/>
      <c r="AP111" s="331"/>
      <c r="AQ111" s="331"/>
      <c r="AR111" s="331"/>
      <c r="AS111" s="331"/>
      <c r="AT111" s="331"/>
      <c r="AU111" s="392"/>
      <c r="AV111" s="331"/>
      <c r="AW111" s="331"/>
      <c r="AX111" s="331"/>
      <c r="AY111" s="331"/>
      <c r="AZ111" s="331"/>
      <c r="BA111" s="331"/>
      <c r="BB111" s="254"/>
      <c r="BC111" s="263"/>
      <c r="BD111" s="365"/>
      <c r="BE111" s="337"/>
      <c r="BF111" s="219"/>
      <c r="BG111" s="337"/>
      <c r="BH111" s="337"/>
      <c r="BI111" s="219"/>
      <c r="BJ111" s="484"/>
      <c r="BK111" s="265"/>
      <c r="BL111" s="217"/>
      <c r="BM111" s="217"/>
      <c r="BN111" s="218"/>
      <c r="BO111" s="217"/>
      <c r="BP111" s="217"/>
      <c r="BQ111" s="218"/>
      <c r="BR111" s="254"/>
      <c r="BS111" s="265"/>
      <c r="BT111" s="337"/>
      <c r="BU111" s="337"/>
      <c r="BV111" s="219"/>
      <c r="BW111" s="337"/>
      <c r="BX111" s="337"/>
      <c r="BY111" s="219"/>
      <c r="BZ111" s="254"/>
      <c r="CA111" s="254"/>
      <c r="CB111" s="258"/>
      <c r="CC111" s="258"/>
      <c r="CD111" s="258"/>
      <c r="CE111" s="258"/>
      <c r="CF111" s="258"/>
      <c r="CG111" s="258"/>
      <c r="CH111" s="258"/>
      <c r="CI111" s="568"/>
    </row>
    <row r="112" spans="1:87" ht="13.5" customHeight="1">
      <c r="A112" s="567"/>
      <c r="S112" s="446"/>
      <c r="T112" s="449"/>
      <c r="U112" s="449"/>
      <c r="V112" s="449"/>
      <c r="W112" s="449"/>
      <c r="X112" s="449"/>
      <c r="Y112" s="449"/>
      <c r="Z112" s="450"/>
      <c r="AA112" s="453"/>
      <c r="AH112" s="316"/>
      <c r="AK112" s="201"/>
      <c r="AL112" s="331"/>
      <c r="AM112" s="331"/>
      <c r="AN112" s="201"/>
      <c r="AO112" s="331"/>
      <c r="AP112" s="575"/>
      <c r="AQ112" s="201"/>
      <c r="AR112" s="236"/>
      <c r="AS112" s="236"/>
      <c r="AT112" s="378"/>
      <c r="AU112" s="392"/>
      <c r="AV112" s="331"/>
      <c r="AW112" s="331"/>
      <c r="AX112" s="201"/>
      <c r="AY112" s="331"/>
      <c r="AZ112" s="331"/>
      <c r="BA112" s="201"/>
      <c r="BB112" s="200"/>
      <c r="BC112" s="263"/>
      <c r="BD112" s="365"/>
      <c r="BE112" s="337"/>
      <c r="BF112" s="219"/>
      <c r="BG112" s="337"/>
      <c r="BH112" s="337"/>
      <c r="BI112" s="219"/>
      <c r="BJ112" s="484"/>
      <c r="BK112" s="446"/>
      <c r="BL112" s="449"/>
      <c r="BM112" s="449"/>
      <c r="BN112" s="449"/>
      <c r="BO112" s="449"/>
      <c r="BP112" s="449"/>
      <c r="BQ112" s="449"/>
      <c r="BR112" s="450"/>
      <c r="BS112" s="265"/>
      <c r="BT112" s="289"/>
      <c r="BU112" s="289"/>
      <c r="BV112" s="290"/>
      <c r="BW112" s="289"/>
      <c r="BX112" s="289"/>
      <c r="BY112" s="290"/>
      <c r="BZ112" s="217"/>
      <c r="CI112" s="568"/>
    </row>
    <row r="113" spans="1:87" ht="13.5" customHeight="1">
      <c r="A113" s="567"/>
      <c r="K113" s="446"/>
      <c r="L113" s="449"/>
      <c r="M113" s="449"/>
      <c r="N113" s="449"/>
      <c r="O113" s="449"/>
      <c r="P113" s="449"/>
      <c r="Q113" s="449"/>
      <c r="R113" s="450"/>
      <c r="S113" s="659" t="s">
        <v>70</v>
      </c>
      <c r="T113" s="660"/>
      <c r="U113" s="660"/>
      <c r="V113" s="660"/>
      <c r="W113" s="660"/>
      <c r="X113" s="660"/>
      <c r="Y113" s="660"/>
      <c r="Z113" s="661"/>
      <c r="AA113" s="453"/>
      <c r="AH113" s="316"/>
      <c r="AK113" s="355"/>
      <c r="AL113" s="356"/>
      <c r="AM113" s="356"/>
      <c r="AN113" s="355"/>
      <c r="AO113" s="356"/>
      <c r="AP113" s="616"/>
      <c r="AQ113" s="201"/>
      <c r="AR113" s="236"/>
      <c r="AS113" s="236"/>
      <c r="AT113" s="254"/>
      <c r="AU113" s="357"/>
      <c r="AV113" s="200"/>
      <c r="AW113" s="200"/>
      <c r="AX113" s="201"/>
      <c r="AY113" s="200"/>
      <c r="AZ113" s="200"/>
      <c r="BA113" s="201"/>
      <c r="BB113" s="200"/>
      <c r="BC113" s="263"/>
      <c r="BD113" s="365"/>
      <c r="BE113" s="337"/>
      <c r="BF113" s="219"/>
      <c r="BG113" s="337"/>
      <c r="BH113" s="337"/>
      <c r="BI113" s="219"/>
      <c r="BJ113" s="484"/>
      <c r="BK113" s="659" t="s">
        <v>6</v>
      </c>
      <c r="BL113" s="660"/>
      <c r="BM113" s="660"/>
      <c r="BN113" s="660"/>
      <c r="BO113" s="660"/>
      <c r="BP113" s="660"/>
      <c r="BQ113" s="660"/>
      <c r="BR113" s="661"/>
      <c r="BS113" s="446"/>
      <c r="BT113" s="449"/>
      <c r="BU113" s="449"/>
      <c r="BV113" s="449"/>
      <c r="BW113" s="449"/>
      <c r="BX113" s="449"/>
      <c r="BY113" s="449"/>
      <c r="BZ113" s="450"/>
      <c r="CI113" s="568"/>
    </row>
    <row r="114" spans="1:87" ht="13.5" customHeight="1">
      <c r="A114" s="567"/>
      <c r="K114" s="659" t="s">
        <v>69</v>
      </c>
      <c r="L114" s="660"/>
      <c r="M114" s="660"/>
      <c r="N114" s="660"/>
      <c r="O114" s="660"/>
      <c r="P114" s="660"/>
      <c r="Q114" s="660"/>
      <c r="R114" s="661"/>
      <c r="S114" s="662"/>
      <c r="T114" s="663"/>
      <c r="U114" s="663"/>
      <c r="V114" s="663"/>
      <c r="W114" s="663"/>
      <c r="X114" s="663"/>
      <c r="Y114" s="663"/>
      <c r="Z114" s="664"/>
      <c r="AA114" s="453"/>
      <c r="AH114" s="316"/>
      <c r="AK114" s="355"/>
      <c r="AL114" s="356"/>
      <c r="AM114" s="356"/>
      <c r="AN114" s="355"/>
      <c r="AO114" s="356"/>
      <c r="AP114" s="616"/>
      <c r="AQ114" s="201"/>
      <c r="AR114" s="248"/>
      <c r="AS114" s="248"/>
      <c r="AT114" s="200"/>
      <c r="AU114" s="357"/>
      <c r="AV114" s="200"/>
      <c r="AW114" s="200"/>
      <c r="AX114" s="201"/>
      <c r="AY114" s="200"/>
      <c r="AZ114" s="200"/>
      <c r="BA114" s="201"/>
      <c r="BB114" s="200"/>
      <c r="BC114" s="265"/>
      <c r="BD114" s="359"/>
      <c r="BE114" s="254"/>
      <c r="BF114" s="205"/>
      <c r="BG114" s="254"/>
      <c r="BH114" s="254"/>
      <c r="BI114" s="205"/>
      <c r="BJ114" s="477"/>
      <c r="BK114" s="662"/>
      <c r="BL114" s="663"/>
      <c r="BM114" s="663"/>
      <c r="BN114" s="663"/>
      <c r="BO114" s="663"/>
      <c r="BP114" s="663"/>
      <c r="BQ114" s="663"/>
      <c r="BR114" s="664"/>
      <c r="BS114" s="659" t="s">
        <v>7</v>
      </c>
      <c r="BT114" s="660"/>
      <c r="BU114" s="660"/>
      <c r="BV114" s="660"/>
      <c r="BW114" s="660"/>
      <c r="BX114" s="660"/>
      <c r="BY114" s="660"/>
      <c r="BZ114" s="661"/>
      <c r="CA114" s="217"/>
      <c r="CB114" s="217"/>
      <c r="CC114" s="217"/>
      <c r="CD114" s="217"/>
      <c r="CE114" s="217"/>
      <c r="CF114" s="217"/>
      <c r="CG114" s="217"/>
      <c r="CH114" s="217"/>
      <c r="CI114" s="568"/>
    </row>
    <row r="115" spans="1:87" ht="13.5" customHeight="1">
      <c r="A115" s="567"/>
      <c r="K115" s="662"/>
      <c r="L115" s="663"/>
      <c r="M115" s="663"/>
      <c r="N115" s="663"/>
      <c r="O115" s="663"/>
      <c r="P115" s="663"/>
      <c r="Q115" s="663"/>
      <c r="R115" s="664"/>
      <c r="AH115" s="316"/>
      <c r="AK115" s="355"/>
      <c r="AL115" s="356"/>
      <c r="AM115" s="356"/>
      <c r="AN115" s="355"/>
      <c r="AO115" s="356"/>
      <c r="AP115" s="616"/>
      <c r="AQ115" s="201"/>
      <c r="AR115" s="236"/>
      <c r="AS115" s="236"/>
      <c r="AT115" s="254"/>
      <c r="AU115" s="357"/>
      <c r="AV115" s="200"/>
      <c r="AW115" s="200"/>
      <c r="AX115" s="201"/>
      <c r="AY115" s="200"/>
      <c r="AZ115" s="200"/>
      <c r="BA115" s="201"/>
      <c r="BB115" s="200"/>
      <c r="BC115" s="393"/>
      <c r="BD115" s="394"/>
      <c r="BE115" s="395"/>
      <c r="BF115" s="396"/>
      <c r="BG115" s="395"/>
      <c r="BH115" s="395"/>
      <c r="BI115" s="396"/>
      <c r="BJ115" s="397"/>
      <c r="BK115" s="265"/>
      <c r="BL115" s="360"/>
      <c r="BM115" s="360"/>
      <c r="BN115" s="360"/>
      <c r="BO115" s="360"/>
      <c r="BP115" s="360"/>
      <c r="BQ115" s="360"/>
      <c r="BR115" s="397"/>
      <c r="BS115" s="662"/>
      <c r="BT115" s="663"/>
      <c r="BU115" s="663"/>
      <c r="BV115" s="663"/>
      <c r="BW115" s="663"/>
      <c r="BX115" s="663"/>
      <c r="BY115" s="663"/>
      <c r="BZ115" s="664"/>
      <c r="CA115" s="393"/>
      <c r="CB115" s="397"/>
      <c r="CC115" s="397"/>
      <c r="CD115" s="397"/>
      <c r="CE115" s="397"/>
      <c r="CF115" s="397"/>
      <c r="CG115" s="397"/>
      <c r="CH115" s="397"/>
      <c r="CI115" s="566"/>
    </row>
    <row r="116" spans="1:87" ht="13.5" customHeight="1">
      <c r="A116" s="570"/>
      <c r="B116" s="486"/>
      <c r="C116" s="360"/>
      <c r="D116" s="360"/>
      <c r="E116" s="360"/>
      <c r="F116" s="360"/>
      <c r="G116" s="254"/>
      <c r="H116" s="292"/>
      <c r="S116" s="240"/>
      <c r="T116" s="240"/>
      <c r="U116" s="241"/>
      <c r="V116" s="240"/>
      <c r="W116" s="240"/>
      <c r="X116" s="241"/>
      <c r="Y116" s="240"/>
      <c r="Z116" s="242"/>
      <c r="AA116" s="649" t="s">
        <v>115</v>
      </c>
      <c r="AB116" s="649"/>
      <c r="AC116" s="649"/>
      <c r="AD116" s="649"/>
      <c r="AE116" s="317"/>
      <c r="AF116" s="318"/>
      <c r="AG116" s="317"/>
      <c r="AH116" s="316"/>
      <c r="AK116" s="355"/>
      <c r="AL116" s="356"/>
      <c r="AM116" s="356"/>
      <c r="AN116" s="355"/>
      <c r="AO116" s="356"/>
      <c r="AP116" s="616"/>
      <c r="AQ116" s="201"/>
      <c r="AR116" s="248"/>
      <c r="AS116" s="248"/>
      <c r="AT116" s="200"/>
      <c r="AU116" s="357"/>
      <c r="AV116" s="200"/>
      <c r="AW116" s="200"/>
      <c r="AX116" s="201"/>
      <c r="AY116" s="200"/>
      <c r="AZ116" s="200"/>
      <c r="BA116" s="201"/>
      <c r="BB116" s="200"/>
      <c r="BC116" s="393"/>
      <c r="BD116" s="399"/>
      <c r="BE116" s="400"/>
      <c r="BF116" s="401"/>
      <c r="BG116" s="644" t="s">
        <v>89</v>
      </c>
      <c r="BH116" s="644"/>
      <c r="BI116" s="644"/>
      <c r="BJ116" s="644"/>
      <c r="BK116" s="242"/>
      <c r="BL116" s="240"/>
      <c r="BM116" s="240"/>
      <c r="BN116" s="241"/>
      <c r="BO116" s="240"/>
      <c r="BP116" s="240"/>
      <c r="BQ116" s="241"/>
      <c r="BR116" s="240"/>
      <c r="BS116" s="393"/>
      <c r="BT116" s="397"/>
      <c r="BU116" s="397"/>
      <c r="BV116" s="398"/>
      <c r="BW116" s="397"/>
      <c r="BX116" s="397"/>
      <c r="BY116" s="398"/>
      <c r="BZ116" s="397"/>
      <c r="CA116" s="265"/>
      <c r="CB116" s="217"/>
      <c r="CC116" s="217"/>
      <c r="CD116" s="217"/>
      <c r="CE116" s="217"/>
      <c r="CF116" s="217"/>
      <c r="CG116" s="217"/>
      <c r="CH116" s="217"/>
      <c r="CI116" s="566"/>
    </row>
    <row r="117" spans="1:87" ht="13.5" customHeight="1">
      <c r="A117" s="570"/>
      <c r="B117" s="486"/>
      <c r="C117" s="360"/>
      <c r="D117" s="360"/>
      <c r="E117" s="360"/>
      <c r="F117" s="360"/>
      <c r="G117" s="254"/>
      <c r="H117" s="292"/>
      <c r="K117" s="265"/>
      <c r="L117" s="217"/>
      <c r="M117" s="218"/>
      <c r="N117" s="217"/>
      <c r="O117" s="217"/>
      <c r="P117" s="218"/>
      <c r="R117" s="402"/>
      <c r="S117" s="252"/>
      <c r="T117" s="252"/>
      <c r="U117" s="253"/>
      <c r="V117" s="252"/>
      <c r="W117" s="252"/>
      <c r="X117" s="253"/>
      <c r="Y117" s="252"/>
      <c r="Z117" s="254"/>
      <c r="AA117" s="540"/>
      <c r="AB117" s="540"/>
      <c r="AC117" s="541"/>
      <c r="AD117" s="540"/>
      <c r="AH117" s="316"/>
      <c r="AK117" s="355"/>
      <c r="AL117" s="356"/>
      <c r="AM117" s="356"/>
      <c r="AN117" s="355"/>
      <c r="AO117" s="356"/>
      <c r="AP117" s="616"/>
      <c r="AQ117" s="201"/>
      <c r="AR117" s="370"/>
      <c r="AS117" s="370"/>
      <c r="AT117" s="200"/>
      <c r="AU117" s="403"/>
      <c r="AV117" s="380"/>
      <c r="AW117" s="366"/>
      <c r="AX117" s="236"/>
      <c r="AY117" s="366"/>
      <c r="AZ117" s="366"/>
      <c r="BA117" s="236"/>
      <c r="BB117" s="254"/>
      <c r="BC117" s="393"/>
      <c r="BD117" s="394"/>
      <c r="BE117" s="395"/>
      <c r="BF117" s="396"/>
      <c r="BG117" s="548"/>
      <c r="BH117" s="548"/>
      <c r="BI117" s="549"/>
      <c r="BJ117" s="550"/>
      <c r="BK117" s="254"/>
      <c r="BL117" s="258"/>
      <c r="BM117" s="258"/>
      <c r="BN117" s="213"/>
      <c r="BO117" s="258"/>
      <c r="BP117" s="258"/>
      <c r="BQ117" s="213"/>
      <c r="BR117" s="258"/>
      <c r="BS117" s="270"/>
      <c r="BT117" s="220"/>
      <c r="BU117" s="221"/>
      <c r="BV117" s="222"/>
      <c r="BW117" s="221"/>
      <c r="BX117" s="221"/>
      <c r="BY117" s="222"/>
      <c r="BZ117" s="223"/>
      <c r="CA117" s="265"/>
      <c r="CB117" s="217"/>
      <c r="CC117" s="217"/>
      <c r="CD117" s="217"/>
      <c r="CE117" s="217"/>
      <c r="CF117" s="217"/>
      <c r="CG117" s="217"/>
      <c r="CH117" s="217"/>
      <c r="CI117" s="566"/>
    </row>
    <row r="118" spans="1:87" ht="13.5" customHeight="1">
      <c r="A118" s="571"/>
      <c r="B118" s="217"/>
      <c r="C118" s="217"/>
      <c r="D118" s="217"/>
      <c r="E118" s="217"/>
      <c r="F118" s="217"/>
      <c r="G118" s="217"/>
      <c r="H118" s="292"/>
      <c r="K118" s="240"/>
      <c r="L118" s="240"/>
      <c r="M118" s="241"/>
      <c r="N118" s="240"/>
      <c r="O118" s="240"/>
      <c r="P118" s="241"/>
      <c r="Q118" s="240"/>
      <c r="R118" s="303"/>
      <c r="S118" s="272" t="s">
        <v>59</v>
      </c>
      <c r="T118" s="272"/>
      <c r="U118" s="273"/>
      <c r="V118" s="274"/>
      <c r="W118" s="274"/>
      <c r="X118" s="275"/>
      <c r="Y118" s="276"/>
      <c r="Z118" s="277"/>
      <c r="AA118" s="542"/>
      <c r="AB118" s="542"/>
      <c r="AC118" s="543"/>
      <c r="AD118" s="542"/>
      <c r="AH118" s="316"/>
      <c r="AK118" s="355"/>
      <c r="AL118" s="356"/>
      <c r="AM118" s="356"/>
      <c r="AN118" s="355"/>
      <c r="AO118" s="356"/>
      <c r="AP118" s="616"/>
      <c r="AQ118" s="201"/>
      <c r="AR118" s="205"/>
      <c r="AS118" s="205"/>
      <c r="AT118" s="200"/>
      <c r="AU118" s="254"/>
      <c r="AV118" s="362"/>
      <c r="AW118" s="363"/>
      <c r="AX118" s="248"/>
      <c r="AY118" s="363"/>
      <c r="AZ118" s="363"/>
      <c r="BA118" s="248"/>
      <c r="BB118" s="200"/>
      <c r="BC118" s="393"/>
      <c r="BD118" s="394"/>
      <c r="BE118" s="395"/>
      <c r="BF118" s="396"/>
      <c r="BG118" s="548"/>
      <c r="BH118" s="548"/>
      <c r="BI118" s="549"/>
      <c r="BJ118" s="550"/>
      <c r="BK118" s="277"/>
      <c r="BL118" s="272" t="s">
        <v>59</v>
      </c>
      <c r="BM118" s="272"/>
      <c r="BN118" s="273"/>
      <c r="BO118" s="274"/>
      <c r="BP118" s="274"/>
      <c r="BQ118" s="275"/>
      <c r="BR118" s="539" t="s">
        <v>93</v>
      </c>
      <c r="BS118" s="283"/>
      <c r="BT118" s="240"/>
      <c r="BU118" s="240"/>
      <c r="BV118" s="241"/>
      <c r="BW118" s="240"/>
      <c r="BX118" s="240"/>
      <c r="BY118" s="241"/>
      <c r="BZ118" s="240"/>
      <c r="CA118" s="265"/>
      <c r="CB118" s="217"/>
      <c r="CC118" s="217"/>
      <c r="CD118" s="217"/>
      <c r="CE118" s="217"/>
      <c r="CF118" s="217"/>
      <c r="CG118" s="217"/>
      <c r="CH118" s="217"/>
      <c r="CI118" s="566"/>
    </row>
    <row r="119" spans="1:87" ht="13.5" customHeight="1">
      <c r="A119" s="572"/>
      <c r="B119" s="397"/>
      <c r="C119" s="397"/>
      <c r="D119" s="397"/>
      <c r="E119" s="397"/>
      <c r="F119" s="397"/>
      <c r="G119" s="397"/>
      <c r="H119" s="404"/>
      <c r="J119" s="260"/>
      <c r="K119" s="252"/>
      <c r="L119" s="252"/>
      <c r="M119" s="253"/>
      <c r="N119" s="252"/>
      <c r="O119" s="252"/>
      <c r="P119" s="253"/>
      <c r="Q119" s="252"/>
      <c r="R119" s="251"/>
      <c r="S119" s="538" t="s">
        <v>119</v>
      </c>
      <c r="T119" s="217"/>
      <c r="U119" s="218"/>
      <c r="V119" s="217"/>
      <c r="W119" s="217"/>
      <c r="X119" s="218"/>
      <c r="Y119" s="254"/>
      <c r="Z119" s="217"/>
      <c r="AA119" s="542"/>
      <c r="AB119" s="542"/>
      <c r="AC119" s="543"/>
      <c r="AD119" s="542"/>
      <c r="AH119" s="316"/>
      <c r="AK119" s="355"/>
      <c r="AL119" s="356"/>
      <c r="AM119" s="356"/>
      <c r="AN119" s="355"/>
      <c r="AO119" s="356"/>
      <c r="AP119" s="616"/>
      <c r="AQ119" s="201"/>
      <c r="AR119" s="236"/>
      <c r="AS119" s="236"/>
      <c r="AT119" s="254"/>
      <c r="AU119" s="263"/>
      <c r="AV119" s="365"/>
      <c r="AW119" s="337"/>
      <c r="AX119" s="219"/>
      <c r="AY119" s="337"/>
      <c r="AZ119" s="337"/>
      <c r="BA119" s="219"/>
      <c r="BB119" s="200"/>
      <c r="BC119" s="393"/>
      <c r="BD119" s="394"/>
      <c r="BE119" s="395"/>
      <c r="BF119" s="396"/>
      <c r="BG119" s="548"/>
      <c r="BH119" s="548"/>
      <c r="BI119" s="549"/>
      <c r="BJ119" s="550"/>
      <c r="BK119" s="217"/>
      <c r="BL119" s="217"/>
      <c r="BM119" s="217"/>
      <c r="BN119" s="218"/>
      <c r="BO119" s="217"/>
      <c r="BP119" s="217"/>
      <c r="BQ119" s="218"/>
      <c r="BR119" s="254"/>
      <c r="BS119" s="286"/>
      <c r="BT119" s="258"/>
      <c r="BU119" s="258"/>
      <c r="BV119" s="213"/>
      <c r="BW119" s="258"/>
      <c r="BX119" s="258"/>
      <c r="BY119" s="213"/>
      <c r="BZ119" s="258"/>
      <c r="CA119" s="287"/>
      <c r="CB119" s="217"/>
      <c r="CC119" s="217"/>
      <c r="CD119" s="217"/>
      <c r="CE119" s="217"/>
      <c r="CF119" s="217"/>
      <c r="CG119" s="217"/>
      <c r="CH119" s="217"/>
      <c r="CI119" s="566"/>
    </row>
    <row r="120" spans="1:87" ht="13.5" customHeight="1">
      <c r="A120" s="567"/>
      <c r="J120" s="260"/>
      <c r="K120" s="252"/>
      <c r="L120" s="252"/>
      <c r="M120" s="253"/>
      <c r="N120" s="252"/>
      <c r="O120" s="252"/>
      <c r="P120" s="253"/>
      <c r="Q120" s="252"/>
      <c r="R120" s="284"/>
      <c r="S120" s="240"/>
      <c r="T120" s="240"/>
      <c r="U120" s="241"/>
      <c r="V120" s="240"/>
      <c r="W120" s="240"/>
      <c r="X120" s="241"/>
      <c r="Y120" s="240"/>
      <c r="Z120" s="242"/>
      <c r="AA120" s="649" t="s">
        <v>116</v>
      </c>
      <c r="AB120" s="649"/>
      <c r="AC120" s="649"/>
      <c r="AD120" s="649"/>
      <c r="AE120" s="317"/>
      <c r="AF120" s="318"/>
      <c r="AG120" s="317"/>
      <c r="AH120" s="316"/>
      <c r="AK120" s="355"/>
      <c r="AL120" s="356"/>
      <c r="AM120" s="356"/>
      <c r="AN120" s="355"/>
      <c r="AO120" s="356"/>
      <c r="AP120" s="616"/>
      <c r="AQ120" s="201"/>
      <c r="AR120" s="248"/>
      <c r="AS120" s="248"/>
      <c r="AT120" s="200"/>
      <c r="AU120" s="263"/>
      <c r="AV120" s="369"/>
      <c r="AW120" s="370"/>
      <c r="AX120" s="370"/>
      <c r="AY120" s="370"/>
      <c r="AZ120" s="370"/>
      <c r="BA120" s="370"/>
      <c r="BB120" s="200"/>
      <c r="BC120" s="393"/>
      <c r="BD120" s="399"/>
      <c r="BE120" s="400"/>
      <c r="BF120" s="401"/>
      <c r="BG120" s="644" t="s">
        <v>90</v>
      </c>
      <c r="BH120" s="644"/>
      <c r="BI120" s="644"/>
      <c r="BJ120" s="644"/>
      <c r="BK120" s="242"/>
      <c r="BL120" s="240"/>
      <c r="BM120" s="240"/>
      <c r="BN120" s="241"/>
      <c r="BO120" s="240"/>
      <c r="BP120" s="240"/>
      <c r="BQ120" s="241"/>
      <c r="BR120" s="240"/>
      <c r="BS120" s="287"/>
      <c r="BT120" s="258"/>
      <c r="BU120" s="258"/>
      <c r="BV120" s="213"/>
      <c r="BW120" s="258"/>
      <c r="BX120" s="258"/>
      <c r="BY120" s="213"/>
      <c r="BZ120" s="258"/>
      <c r="CA120" s="287"/>
      <c r="CB120" s="217"/>
      <c r="CC120" s="217"/>
      <c r="CD120" s="217"/>
      <c r="CE120" s="217"/>
      <c r="CF120" s="217"/>
      <c r="CG120" s="217"/>
      <c r="CH120" s="217"/>
      <c r="CI120" s="566"/>
    </row>
    <row r="121" spans="1:87" ht="13.5" customHeight="1">
      <c r="A121" s="523" t="s">
        <v>33</v>
      </c>
      <c r="B121" s="217"/>
      <c r="C121" s="240"/>
      <c r="D121" s="240"/>
      <c r="E121" s="240"/>
      <c r="F121" s="240"/>
      <c r="G121" s="240"/>
      <c r="H121" s="240"/>
      <c r="I121" s="240"/>
      <c r="J121" s="303"/>
      <c r="K121" s="272" t="s">
        <v>59</v>
      </c>
      <c r="L121" s="272"/>
      <c r="M121" s="273"/>
      <c r="N121" s="274"/>
      <c r="O121" s="274"/>
      <c r="P121" s="275"/>
      <c r="Q121" s="276"/>
      <c r="R121" s="277"/>
      <c r="S121" s="252"/>
      <c r="T121" s="252"/>
      <c r="U121" s="253"/>
      <c r="V121" s="252"/>
      <c r="W121" s="252"/>
      <c r="X121" s="253"/>
      <c r="Y121" s="252"/>
      <c r="Z121" s="254"/>
      <c r="AA121" s="540"/>
      <c r="AB121" s="540"/>
      <c r="AC121" s="541"/>
      <c r="AD121" s="542"/>
      <c r="AH121" s="316"/>
      <c r="AK121" s="355"/>
      <c r="AL121" s="356"/>
      <c r="AM121" s="356"/>
      <c r="AN121" s="355"/>
      <c r="AO121" s="356"/>
      <c r="AP121" s="616"/>
      <c r="AQ121" s="201"/>
      <c r="AR121" s="236"/>
      <c r="AS121" s="236"/>
      <c r="AT121" s="254"/>
      <c r="AU121" s="263"/>
      <c r="AV121" s="359"/>
      <c r="AW121" s="254"/>
      <c r="AX121" s="205"/>
      <c r="AY121" s="254"/>
      <c r="AZ121" s="254"/>
      <c r="BA121" s="205"/>
      <c r="BB121" s="200"/>
      <c r="BC121" s="393"/>
      <c r="BD121" s="394"/>
      <c r="BE121" s="395"/>
      <c r="BF121" s="396"/>
      <c r="BG121" s="548"/>
      <c r="BH121" s="548"/>
      <c r="BI121" s="549"/>
      <c r="BJ121" s="551"/>
      <c r="BK121" s="254"/>
      <c r="BL121" s="258"/>
      <c r="BM121" s="258"/>
      <c r="BN121" s="213"/>
      <c r="BO121" s="258"/>
      <c r="BP121" s="258"/>
      <c r="BQ121" s="213"/>
      <c r="BR121" s="258"/>
      <c r="BS121" s="277"/>
      <c r="BT121" s="272" t="s">
        <v>59</v>
      </c>
      <c r="BU121" s="272"/>
      <c r="BV121" s="273"/>
      <c r="BW121" s="274"/>
      <c r="BX121" s="274"/>
      <c r="BY121" s="275"/>
      <c r="BZ121" s="276"/>
      <c r="CA121" s="283"/>
      <c r="CB121" s="240"/>
      <c r="CC121" s="240"/>
      <c r="CD121" s="240"/>
      <c r="CE121" s="240"/>
      <c r="CF121" s="240"/>
      <c r="CG121" s="240"/>
      <c r="CH121" s="240"/>
      <c r="CI121" s="512" t="s">
        <v>8</v>
      </c>
    </row>
    <row r="122" spans="1:87" ht="13.5" customHeight="1">
      <c r="A122" s="571"/>
      <c r="B122" s="217"/>
      <c r="C122" s="252"/>
      <c r="D122" s="252"/>
      <c r="E122" s="252"/>
      <c r="F122" s="252"/>
      <c r="G122" s="252"/>
      <c r="H122" s="252"/>
      <c r="I122" s="252"/>
      <c r="J122" s="260"/>
      <c r="K122" s="217"/>
      <c r="L122" s="217"/>
      <c r="M122" s="218"/>
      <c r="N122" s="217"/>
      <c r="O122" s="217"/>
      <c r="P122" s="218"/>
      <c r="Q122" s="254"/>
      <c r="R122" s="265"/>
      <c r="S122" s="240"/>
      <c r="T122" s="240"/>
      <c r="U122" s="241"/>
      <c r="V122" s="240"/>
      <c r="W122" s="240"/>
      <c r="X122" s="241"/>
      <c r="Y122" s="240"/>
      <c r="Z122" s="242"/>
      <c r="AA122" s="649" t="s">
        <v>117</v>
      </c>
      <c r="AB122" s="649"/>
      <c r="AC122" s="649"/>
      <c r="AD122" s="649"/>
      <c r="AE122" s="317"/>
      <c r="AF122" s="318"/>
      <c r="AG122" s="317"/>
      <c r="AH122" s="316"/>
      <c r="AK122" s="355"/>
      <c r="AL122" s="356"/>
      <c r="AM122" s="356"/>
      <c r="AN122" s="355"/>
      <c r="AO122" s="356"/>
      <c r="AP122" s="616"/>
      <c r="AQ122" s="201"/>
      <c r="AR122" s="248"/>
      <c r="AS122" s="248"/>
      <c r="AT122" s="200"/>
      <c r="AU122" s="263"/>
      <c r="AV122" s="359"/>
      <c r="AW122" s="254"/>
      <c r="AX122" s="205"/>
      <c r="AY122" s="254"/>
      <c r="AZ122" s="254"/>
      <c r="BA122" s="205"/>
      <c r="BB122" s="200"/>
      <c r="BC122" s="393"/>
      <c r="BD122" s="399"/>
      <c r="BE122" s="400"/>
      <c r="BF122" s="401"/>
      <c r="BG122" s="644" t="s">
        <v>91</v>
      </c>
      <c r="BH122" s="644"/>
      <c r="BI122" s="644"/>
      <c r="BJ122" s="644"/>
      <c r="BK122" s="242"/>
      <c r="BL122" s="240"/>
      <c r="BM122" s="240"/>
      <c r="BN122" s="241"/>
      <c r="BO122" s="240"/>
      <c r="BP122" s="240"/>
      <c r="BQ122" s="241"/>
      <c r="BR122" s="240"/>
      <c r="BS122" s="265"/>
      <c r="BT122" s="217"/>
      <c r="BU122" s="217"/>
      <c r="BV122" s="218"/>
      <c r="BW122" s="217"/>
      <c r="BX122" s="217"/>
      <c r="BY122" s="218"/>
      <c r="BZ122" s="254"/>
      <c r="CA122" s="286"/>
      <c r="CB122" s="258"/>
      <c r="CC122" s="258"/>
      <c r="CD122" s="258"/>
      <c r="CE122" s="258"/>
      <c r="CF122" s="258"/>
      <c r="CG122" s="258"/>
      <c r="CH122" s="258"/>
      <c r="CI122" s="566"/>
    </row>
    <row r="123" spans="1:87" ht="13.5" customHeight="1">
      <c r="A123" s="571"/>
      <c r="B123" s="217"/>
      <c r="C123" s="252"/>
      <c r="D123" s="252"/>
      <c r="E123" s="252"/>
      <c r="F123" s="252"/>
      <c r="G123" s="252"/>
      <c r="H123" s="252"/>
      <c r="I123" s="252"/>
      <c r="J123" s="260"/>
      <c r="K123" s="220"/>
      <c r="L123" s="221"/>
      <c r="M123" s="222"/>
      <c r="N123" s="221"/>
      <c r="O123" s="221"/>
      <c r="P123" s="222"/>
      <c r="Q123" s="223"/>
      <c r="R123" s="406"/>
      <c r="S123" s="252"/>
      <c r="T123" s="252"/>
      <c r="U123" s="253"/>
      <c r="V123" s="252"/>
      <c r="W123" s="252"/>
      <c r="X123" s="253"/>
      <c r="Y123" s="252"/>
      <c r="Z123" s="254"/>
      <c r="AA123" s="540"/>
      <c r="AB123" s="540"/>
      <c r="AC123" s="541"/>
      <c r="AD123" s="542"/>
      <c r="AH123" s="316"/>
      <c r="AK123" s="355"/>
      <c r="AL123" s="356"/>
      <c r="AM123" s="356"/>
      <c r="AN123" s="355"/>
      <c r="AO123" s="356"/>
      <c r="AP123" s="616"/>
      <c r="AQ123" s="201"/>
      <c r="AR123" s="370"/>
      <c r="AS123" s="370"/>
      <c r="AT123" s="200"/>
      <c r="AU123" s="403"/>
      <c r="AV123" s="380"/>
      <c r="AW123" s="366"/>
      <c r="AX123" s="236"/>
      <c r="AY123" s="366"/>
      <c r="AZ123" s="366"/>
      <c r="BA123" s="236"/>
      <c r="BB123" s="254"/>
      <c r="BC123" s="393"/>
      <c r="BD123" s="394"/>
      <c r="BE123" s="395"/>
      <c r="BF123" s="396"/>
      <c r="BG123" s="548"/>
      <c r="BH123" s="548"/>
      <c r="BI123" s="549"/>
      <c r="BJ123" s="550"/>
      <c r="BK123" s="254"/>
      <c r="BL123" s="258"/>
      <c r="BM123" s="258"/>
      <c r="BN123" s="213"/>
      <c r="BO123" s="258"/>
      <c r="BP123" s="258"/>
      <c r="BQ123" s="213"/>
      <c r="BR123" s="258"/>
      <c r="BS123" s="407"/>
      <c r="BT123" s="220"/>
      <c r="BU123" s="221"/>
      <c r="BV123" s="222"/>
      <c r="BW123" s="221"/>
      <c r="BX123" s="221"/>
      <c r="BY123" s="222"/>
      <c r="BZ123" s="223"/>
      <c r="CA123" s="287"/>
      <c r="CB123" s="258"/>
      <c r="CC123" s="258"/>
      <c r="CD123" s="258"/>
      <c r="CE123" s="258"/>
      <c r="CF123" s="258"/>
      <c r="CG123" s="258"/>
      <c r="CH123" s="258"/>
      <c r="CI123" s="566"/>
    </row>
    <row r="124" spans="1:87" ht="13.5" customHeight="1">
      <c r="A124" s="571"/>
      <c r="B124" s="217"/>
      <c r="C124" s="217"/>
      <c r="D124" s="217"/>
      <c r="E124" s="217"/>
      <c r="F124" s="217"/>
      <c r="G124" s="217"/>
      <c r="H124" s="404"/>
      <c r="J124" s="260"/>
      <c r="K124" s="240"/>
      <c r="L124" s="240"/>
      <c r="M124" s="241"/>
      <c r="N124" s="240"/>
      <c r="O124" s="240"/>
      <c r="P124" s="241"/>
      <c r="Q124" s="240"/>
      <c r="R124" s="303"/>
      <c r="S124" s="272" t="s">
        <v>59</v>
      </c>
      <c r="T124" s="272"/>
      <c r="U124" s="273"/>
      <c r="V124" s="274"/>
      <c r="W124" s="274"/>
      <c r="X124" s="275"/>
      <c r="Y124" s="276"/>
      <c r="Z124" s="277"/>
      <c r="AA124" s="542"/>
      <c r="AB124" s="542"/>
      <c r="AC124" s="543"/>
      <c r="AD124" s="542"/>
      <c r="AH124" s="316"/>
      <c r="AK124" s="355"/>
      <c r="AL124" s="356"/>
      <c r="AM124" s="356"/>
      <c r="AN124" s="355"/>
      <c r="AO124" s="356"/>
      <c r="AP124" s="616"/>
      <c r="AQ124" s="201"/>
      <c r="AR124" s="205"/>
      <c r="AS124" s="205"/>
      <c r="AT124" s="200"/>
      <c r="AU124" s="263"/>
      <c r="AV124" s="362"/>
      <c r="AW124" s="363"/>
      <c r="AX124" s="248"/>
      <c r="AY124" s="363"/>
      <c r="AZ124" s="363"/>
      <c r="BA124" s="248"/>
      <c r="BB124" s="254"/>
      <c r="BC124" s="393"/>
      <c r="BD124" s="394"/>
      <c r="BE124" s="395"/>
      <c r="BF124" s="396"/>
      <c r="BG124" s="548"/>
      <c r="BH124" s="548"/>
      <c r="BI124" s="549"/>
      <c r="BJ124" s="550"/>
      <c r="BK124" s="277"/>
      <c r="BL124" s="272" t="s">
        <v>59</v>
      </c>
      <c r="BM124" s="272"/>
      <c r="BN124" s="273"/>
      <c r="BO124" s="274"/>
      <c r="BP124" s="274"/>
      <c r="BQ124" s="275"/>
      <c r="BR124" s="539" t="s">
        <v>94</v>
      </c>
      <c r="BS124" s="283"/>
      <c r="BT124" s="240"/>
      <c r="BU124" s="240"/>
      <c r="BV124" s="241"/>
      <c r="BW124" s="240"/>
      <c r="BX124" s="240"/>
      <c r="BY124" s="241"/>
      <c r="BZ124" s="240"/>
      <c r="CA124" s="287"/>
      <c r="CB124" s="217"/>
      <c r="CC124" s="217"/>
      <c r="CD124" s="217"/>
      <c r="CE124" s="217"/>
      <c r="CF124" s="217"/>
      <c r="CG124" s="217"/>
      <c r="CH124" s="254"/>
      <c r="CI124" s="566"/>
    </row>
    <row r="125" spans="1:87" ht="13.5" customHeight="1">
      <c r="A125" s="571"/>
      <c r="B125" s="217"/>
      <c r="C125" s="217"/>
      <c r="D125" s="217"/>
      <c r="E125" s="217"/>
      <c r="F125" s="217"/>
      <c r="G125" s="217"/>
      <c r="H125" s="404"/>
      <c r="K125" s="293"/>
      <c r="L125" s="293"/>
      <c r="M125" s="294"/>
      <c r="N125" s="293"/>
      <c r="O125" s="293"/>
      <c r="P125" s="294"/>
      <c r="Q125" s="681"/>
      <c r="R125" s="682"/>
      <c r="S125" s="538" t="s">
        <v>120</v>
      </c>
      <c r="T125" s="217"/>
      <c r="U125" s="218"/>
      <c r="V125" s="217"/>
      <c r="W125" s="217"/>
      <c r="X125" s="218"/>
      <c r="Y125" s="254"/>
      <c r="Z125" s="217"/>
      <c r="AA125" s="542"/>
      <c r="AB125" s="542"/>
      <c r="AC125" s="543"/>
      <c r="AD125" s="542"/>
      <c r="AH125" s="316"/>
      <c r="AK125" s="355"/>
      <c r="AL125" s="356"/>
      <c r="AM125" s="356"/>
      <c r="AN125" s="355"/>
      <c r="AO125" s="356"/>
      <c r="AP125" s="616"/>
      <c r="AQ125" s="201"/>
      <c r="AR125" s="236"/>
      <c r="AS125" s="236"/>
      <c r="AT125" s="254"/>
      <c r="AU125" s="200"/>
      <c r="AV125" s="341"/>
      <c r="AW125" s="200"/>
      <c r="AX125" s="201"/>
      <c r="AY125" s="200"/>
      <c r="AZ125" s="200"/>
      <c r="BA125" s="201"/>
      <c r="BB125" s="200"/>
      <c r="BC125" s="393"/>
      <c r="BD125" s="394"/>
      <c r="BE125" s="395"/>
      <c r="BF125" s="396"/>
      <c r="BG125" s="548"/>
      <c r="BH125" s="548"/>
      <c r="BI125" s="549"/>
      <c r="BJ125" s="550"/>
      <c r="BK125" s="217"/>
      <c r="BL125" s="217"/>
      <c r="BM125" s="217"/>
      <c r="BN125" s="218"/>
      <c r="BO125" s="217"/>
      <c r="BP125" s="217"/>
      <c r="BQ125" s="218"/>
      <c r="BR125" s="254"/>
      <c r="BS125" s="270"/>
      <c r="BT125" s="295"/>
      <c r="BU125" s="295"/>
      <c r="BV125" s="296"/>
      <c r="BW125" s="295"/>
      <c r="BX125" s="295"/>
      <c r="BY125" s="296"/>
      <c r="BZ125" s="295"/>
      <c r="CA125" s="265"/>
      <c r="CB125" s="217"/>
      <c r="CC125" s="217"/>
      <c r="CD125" s="217"/>
      <c r="CE125" s="217"/>
      <c r="CF125" s="217"/>
      <c r="CG125" s="217"/>
      <c r="CH125" s="254"/>
      <c r="CI125" s="566"/>
    </row>
    <row r="126" spans="1:87" ht="13.5" customHeight="1">
      <c r="A126" s="523" t="s">
        <v>34</v>
      </c>
      <c r="C126" s="240"/>
      <c r="D126" s="240"/>
      <c r="E126" s="240"/>
      <c r="F126" s="240"/>
      <c r="G126" s="240"/>
      <c r="H126" s="240"/>
      <c r="I126" s="240"/>
      <c r="J126" s="242"/>
      <c r="K126" s="317"/>
      <c r="L126" s="317"/>
      <c r="M126" s="318"/>
      <c r="N126" s="317"/>
      <c r="O126" s="317"/>
      <c r="P126" s="318"/>
      <c r="Q126" s="494"/>
      <c r="R126" s="260"/>
      <c r="S126" s="240"/>
      <c r="T126" s="240"/>
      <c r="U126" s="241"/>
      <c r="V126" s="240"/>
      <c r="W126" s="240"/>
      <c r="X126" s="241"/>
      <c r="Y126" s="240"/>
      <c r="Z126" s="242"/>
      <c r="AA126" s="649" t="s">
        <v>118</v>
      </c>
      <c r="AB126" s="649"/>
      <c r="AC126" s="649"/>
      <c r="AD126" s="649"/>
      <c r="AE126" s="317"/>
      <c r="AF126" s="318"/>
      <c r="AG126" s="317"/>
      <c r="AH126" s="316"/>
      <c r="AK126" s="355"/>
      <c r="AL126" s="356"/>
      <c r="AM126" s="356"/>
      <c r="AN126" s="355"/>
      <c r="AO126" s="356"/>
      <c r="AP126" s="616"/>
      <c r="AQ126" s="201"/>
      <c r="AR126" s="248"/>
      <c r="AS126" s="248"/>
      <c r="AT126" s="200"/>
      <c r="AU126" s="200"/>
      <c r="AV126" s="341"/>
      <c r="AW126" s="200"/>
      <c r="AX126" s="201"/>
      <c r="AY126" s="200"/>
      <c r="AZ126" s="200"/>
      <c r="BA126" s="201"/>
      <c r="BB126" s="200"/>
      <c r="BC126" s="393"/>
      <c r="BD126" s="399"/>
      <c r="BE126" s="400"/>
      <c r="BF126" s="401"/>
      <c r="BG126" s="644" t="s">
        <v>92</v>
      </c>
      <c r="BH126" s="644"/>
      <c r="BI126" s="644"/>
      <c r="BJ126" s="644"/>
      <c r="BK126" s="242"/>
      <c r="BL126" s="240"/>
      <c r="BM126" s="240"/>
      <c r="BN126" s="241"/>
      <c r="BO126" s="240"/>
      <c r="BP126" s="240"/>
      <c r="BQ126" s="241"/>
      <c r="BR126" s="240"/>
      <c r="BS126" s="287"/>
      <c r="BT126" s="389"/>
      <c r="BU126" s="390"/>
      <c r="BV126" s="391"/>
      <c r="BW126" s="390"/>
      <c r="BX126" s="390"/>
      <c r="BY126" s="391"/>
      <c r="BZ126" s="386"/>
      <c r="CA126" s="242"/>
      <c r="CB126" s="240"/>
      <c r="CC126" s="240"/>
      <c r="CD126" s="240"/>
      <c r="CE126" s="240"/>
      <c r="CF126" s="240"/>
      <c r="CG126" s="240"/>
      <c r="CH126" s="240"/>
      <c r="CI126" s="512" t="s">
        <v>9</v>
      </c>
    </row>
    <row r="127" spans="1:87" ht="13.5" customHeight="1">
      <c r="A127" s="567"/>
      <c r="C127" s="252"/>
      <c r="D127" s="252"/>
      <c r="E127" s="252"/>
      <c r="F127" s="252"/>
      <c r="G127" s="252"/>
      <c r="H127" s="252"/>
      <c r="I127" s="252"/>
      <c r="S127" s="252"/>
      <c r="T127" s="252"/>
      <c r="U127" s="253"/>
      <c r="V127" s="252"/>
      <c r="W127" s="252"/>
      <c r="X127" s="253"/>
      <c r="Y127" s="252"/>
      <c r="Z127" s="254"/>
      <c r="AA127" s="372"/>
      <c r="AB127" s="372"/>
      <c r="AC127" s="373"/>
      <c r="AD127" s="372"/>
      <c r="AK127" s="355"/>
      <c r="AL127" s="356"/>
      <c r="AM127" s="356"/>
      <c r="AN127" s="355"/>
      <c r="AO127" s="356"/>
      <c r="AP127" s="616"/>
      <c r="AQ127" s="201"/>
      <c r="AR127" s="236"/>
      <c r="AS127" s="236"/>
      <c r="AT127" s="254"/>
      <c r="AU127" s="200"/>
      <c r="AV127" s="341"/>
      <c r="AW127" s="200"/>
      <c r="AX127" s="201"/>
      <c r="AY127" s="200"/>
      <c r="AZ127" s="200"/>
      <c r="BA127" s="201"/>
      <c r="BB127" s="200"/>
      <c r="BC127" s="393"/>
      <c r="BD127" s="397"/>
      <c r="BE127" s="397"/>
      <c r="BF127" s="398"/>
      <c r="BG127" s="397"/>
      <c r="BH127" s="397"/>
      <c r="BI127" s="398"/>
      <c r="BJ127" s="397"/>
      <c r="BK127" s="254"/>
      <c r="BL127" s="258"/>
      <c r="BM127" s="258"/>
      <c r="BN127" s="213"/>
      <c r="BO127" s="258"/>
      <c r="BP127" s="258"/>
      <c r="BQ127" s="213"/>
      <c r="BR127" s="258"/>
      <c r="BS127" s="393"/>
      <c r="BT127" s="397"/>
      <c r="BU127" s="397"/>
      <c r="BV127" s="398"/>
      <c r="BW127" s="397"/>
      <c r="BX127" s="397"/>
      <c r="BY127" s="398"/>
      <c r="BZ127" s="397"/>
      <c r="CA127" s="254"/>
      <c r="CB127" s="258"/>
      <c r="CC127" s="258"/>
      <c r="CD127" s="258"/>
      <c r="CE127" s="258"/>
      <c r="CF127" s="258"/>
      <c r="CG127" s="258"/>
      <c r="CH127" s="258"/>
      <c r="CI127" s="566"/>
    </row>
    <row r="128" spans="1:87" ht="13.5" customHeight="1">
      <c r="A128" s="567"/>
      <c r="K128" s="446"/>
      <c r="L128" s="449"/>
      <c r="M128" s="449"/>
      <c r="N128" s="449"/>
      <c r="O128" s="449"/>
      <c r="P128" s="449"/>
      <c r="Q128" s="449"/>
      <c r="R128" s="450"/>
      <c r="Z128" s="316"/>
      <c r="AK128" s="355"/>
      <c r="AL128" s="356"/>
      <c r="AM128" s="356"/>
      <c r="AN128" s="355"/>
      <c r="AO128" s="356"/>
      <c r="AP128" s="616"/>
      <c r="AQ128" s="201"/>
      <c r="AR128" s="248"/>
      <c r="AS128" s="248"/>
      <c r="AT128" s="200"/>
      <c r="AU128" s="200"/>
      <c r="AV128" s="341"/>
      <c r="AW128" s="200"/>
      <c r="AX128" s="201"/>
      <c r="AY128" s="200"/>
      <c r="AZ128" s="200"/>
      <c r="BA128" s="201"/>
      <c r="BB128" s="200"/>
      <c r="BC128" s="393"/>
      <c r="BD128" s="397"/>
      <c r="BE128" s="397"/>
      <c r="BF128" s="398"/>
      <c r="BG128" s="397"/>
      <c r="BH128" s="397"/>
      <c r="BI128" s="398"/>
      <c r="BJ128" s="397"/>
      <c r="BK128" s="393"/>
      <c r="BL128" s="394"/>
      <c r="BM128" s="395"/>
      <c r="BN128" s="396"/>
      <c r="BO128" s="395"/>
      <c r="BP128" s="395"/>
      <c r="BQ128" s="396"/>
      <c r="BR128" s="397"/>
      <c r="BS128" s="446"/>
      <c r="BT128" s="449"/>
      <c r="BU128" s="449"/>
      <c r="BV128" s="449"/>
      <c r="BW128" s="449"/>
      <c r="BX128" s="449"/>
      <c r="BY128" s="449"/>
      <c r="BZ128" s="450"/>
      <c r="CA128" s="393"/>
      <c r="CB128" s="397"/>
      <c r="CC128" s="397"/>
      <c r="CD128" s="397"/>
      <c r="CE128" s="397"/>
      <c r="CF128" s="397"/>
      <c r="CG128" s="397"/>
      <c r="CH128" s="397"/>
      <c r="CI128" s="566"/>
    </row>
    <row r="129" spans="1:87" ht="13.5" customHeight="1">
      <c r="A129" s="567"/>
      <c r="K129" s="659" t="s">
        <v>49</v>
      </c>
      <c r="L129" s="660"/>
      <c r="M129" s="660"/>
      <c r="N129" s="660"/>
      <c r="O129" s="660"/>
      <c r="P129" s="660"/>
      <c r="Q129" s="660"/>
      <c r="R129" s="661"/>
      <c r="Z129" s="316"/>
      <c r="AK129" s="355"/>
      <c r="AL129" s="356"/>
      <c r="AM129" s="356"/>
      <c r="AN129" s="355"/>
      <c r="AO129" s="356"/>
      <c r="AP129" s="616"/>
      <c r="AQ129" s="201"/>
      <c r="AR129" s="248"/>
      <c r="AS129" s="248"/>
      <c r="AT129" s="200"/>
      <c r="AU129" s="200"/>
      <c r="AV129" s="341"/>
      <c r="AW129" s="200"/>
      <c r="AX129" s="201"/>
      <c r="AY129" s="200"/>
      <c r="AZ129" s="200"/>
      <c r="BA129" s="201"/>
      <c r="BB129" s="200"/>
      <c r="BC129" s="393"/>
      <c r="BD129" s="397"/>
      <c r="BE129" s="397"/>
      <c r="BF129" s="398"/>
      <c r="BG129" s="397"/>
      <c r="BH129" s="397"/>
      <c r="BI129" s="398"/>
      <c r="BJ129" s="397"/>
      <c r="BK129" s="393"/>
      <c r="BL129" s="394"/>
      <c r="BM129" s="395"/>
      <c r="BN129" s="396"/>
      <c r="BO129" s="395"/>
      <c r="BP129" s="395"/>
      <c r="BQ129" s="396"/>
      <c r="BR129" s="397"/>
      <c r="BS129" s="659" t="s">
        <v>10</v>
      </c>
      <c r="BT129" s="660"/>
      <c r="BU129" s="660"/>
      <c r="BV129" s="660"/>
      <c r="BW129" s="660"/>
      <c r="BX129" s="660"/>
      <c r="BY129" s="660"/>
      <c r="BZ129" s="661"/>
      <c r="CA129" s="393"/>
      <c r="CB129" s="397"/>
      <c r="CC129" s="397"/>
      <c r="CD129" s="397"/>
      <c r="CE129" s="397"/>
      <c r="CF129" s="397"/>
      <c r="CG129" s="397"/>
      <c r="CH129" s="397"/>
      <c r="CI129" s="566"/>
    </row>
    <row r="130" spans="1:87" ht="13.5" customHeight="1">
      <c r="A130" s="571"/>
      <c r="B130" s="217"/>
      <c r="C130" s="397"/>
      <c r="D130" s="397"/>
      <c r="E130" s="397"/>
      <c r="F130" s="397"/>
      <c r="G130" s="397"/>
      <c r="H130" s="397"/>
      <c r="I130" s="397"/>
      <c r="K130" s="662"/>
      <c r="L130" s="663"/>
      <c r="M130" s="663"/>
      <c r="N130" s="663"/>
      <c r="O130" s="663"/>
      <c r="P130" s="663"/>
      <c r="Q130" s="663"/>
      <c r="R130" s="664"/>
      <c r="Z130" s="316"/>
      <c r="AI130" s="200"/>
      <c r="AK130" s="355"/>
      <c r="AL130" s="356"/>
      <c r="AM130" s="356"/>
      <c r="AN130" s="355"/>
      <c r="AO130" s="356"/>
      <c r="AP130" s="616"/>
      <c r="AQ130" s="201"/>
      <c r="AR130" s="370"/>
      <c r="AS130" s="370"/>
      <c r="AT130" s="200"/>
      <c r="AU130" s="403"/>
      <c r="AV130" s="380"/>
      <c r="AW130" s="366"/>
      <c r="AX130" s="236"/>
      <c r="AY130" s="366"/>
      <c r="AZ130" s="366"/>
      <c r="BA130" s="236"/>
      <c r="BB130" s="254"/>
      <c r="BC130" s="393"/>
      <c r="BD130" s="397"/>
      <c r="BE130" s="397"/>
      <c r="BF130" s="398"/>
      <c r="BG130" s="397"/>
      <c r="BH130" s="397"/>
      <c r="BI130" s="398"/>
      <c r="BJ130" s="397"/>
      <c r="BK130" s="393"/>
      <c r="BL130" s="394"/>
      <c r="BM130" s="395"/>
      <c r="BN130" s="396"/>
      <c r="BO130" s="395"/>
      <c r="BP130" s="395"/>
      <c r="BQ130" s="396"/>
      <c r="BR130" s="397"/>
      <c r="BS130" s="662"/>
      <c r="BT130" s="663"/>
      <c r="BU130" s="663"/>
      <c r="BV130" s="663"/>
      <c r="BW130" s="663"/>
      <c r="BX130" s="663"/>
      <c r="BY130" s="663"/>
      <c r="BZ130" s="664"/>
      <c r="CA130" s="393"/>
      <c r="CB130" s="397"/>
      <c r="CC130" s="397"/>
      <c r="CD130" s="397"/>
      <c r="CE130" s="397"/>
      <c r="CF130" s="397"/>
      <c r="CG130" s="397"/>
      <c r="CH130" s="397"/>
      <c r="CI130" s="566"/>
    </row>
    <row r="131" spans="1:87" ht="13.5" customHeight="1">
      <c r="A131" s="567"/>
      <c r="Z131" s="316"/>
      <c r="AK131" s="355"/>
      <c r="AL131" s="356"/>
      <c r="AM131" s="356"/>
      <c r="AN131" s="355"/>
      <c r="AO131" s="356"/>
      <c r="AP131" s="616"/>
      <c r="AQ131" s="201"/>
      <c r="AR131" s="205"/>
      <c r="AS131" s="205"/>
      <c r="AT131" s="200"/>
      <c r="AU131" s="254"/>
      <c r="AV131" s="362"/>
      <c r="AW131" s="363"/>
      <c r="AX131" s="248"/>
      <c r="AY131" s="363"/>
      <c r="AZ131" s="363"/>
      <c r="BA131" s="248"/>
      <c r="BB131" s="200"/>
      <c r="BC131" s="393"/>
      <c r="BD131" s="397"/>
      <c r="BE131" s="397"/>
      <c r="BF131" s="398"/>
      <c r="BG131" s="397"/>
      <c r="BH131" s="397"/>
      <c r="BI131" s="398"/>
      <c r="BJ131" s="397"/>
      <c r="BK131" s="393"/>
      <c r="BL131" s="394"/>
      <c r="BM131" s="395"/>
      <c r="BN131" s="396"/>
      <c r="BO131" s="395"/>
      <c r="BP131" s="395"/>
      <c r="BQ131" s="396"/>
      <c r="BR131" s="397"/>
      <c r="BS131" s="393"/>
      <c r="BT131" s="397"/>
      <c r="BU131" s="397"/>
      <c r="BV131" s="398"/>
      <c r="BW131" s="397"/>
      <c r="BX131" s="397"/>
      <c r="BY131" s="398"/>
      <c r="BZ131" s="397"/>
      <c r="CA131" s="393"/>
      <c r="CB131" s="397"/>
      <c r="CC131" s="397"/>
      <c r="CD131" s="397"/>
      <c r="CE131" s="397"/>
      <c r="CF131" s="397"/>
      <c r="CG131" s="397"/>
      <c r="CH131" s="397"/>
      <c r="CI131" s="566"/>
    </row>
    <row r="132" spans="1:87" ht="13.5" customHeight="1">
      <c r="A132" s="567"/>
      <c r="K132" s="240"/>
      <c r="L132" s="240"/>
      <c r="M132" s="241"/>
      <c r="N132" s="240"/>
      <c r="O132" s="240"/>
      <c r="P132" s="241"/>
      <c r="Q132" s="240"/>
      <c r="R132" s="242"/>
      <c r="S132" s="649" t="s">
        <v>121</v>
      </c>
      <c r="T132" s="649"/>
      <c r="U132" s="649"/>
      <c r="V132" s="649"/>
      <c r="W132" s="317"/>
      <c r="X132" s="318"/>
      <c r="Y132" s="317"/>
      <c r="Z132" s="316"/>
      <c r="AK132" s="355"/>
      <c r="AL132" s="356"/>
      <c r="AM132" s="356"/>
      <c r="AN132" s="355"/>
      <c r="AO132" s="356"/>
      <c r="AP132" s="616"/>
      <c r="AQ132" s="201"/>
      <c r="AR132" s="236"/>
      <c r="AS132" s="236"/>
      <c r="AT132" s="254"/>
      <c r="AU132" s="263"/>
      <c r="AV132" s="365"/>
      <c r="AW132" s="337"/>
      <c r="AX132" s="219"/>
      <c r="AY132" s="337"/>
      <c r="AZ132" s="337"/>
      <c r="BA132" s="219"/>
      <c r="BB132" s="200"/>
      <c r="BC132" s="393"/>
      <c r="BD132" s="397"/>
      <c r="BE132" s="397"/>
      <c r="BF132" s="398"/>
      <c r="BG132" s="397"/>
      <c r="BH132" s="397"/>
      <c r="BI132" s="398"/>
      <c r="BJ132" s="397"/>
      <c r="BK132" s="393"/>
      <c r="BL132" s="399"/>
      <c r="BM132" s="400"/>
      <c r="BN132" s="401"/>
      <c r="BO132" s="644" t="s">
        <v>95</v>
      </c>
      <c r="BP132" s="644"/>
      <c r="BQ132" s="644"/>
      <c r="BR132" s="644"/>
      <c r="BS132" s="242"/>
      <c r="BT132" s="240"/>
      <c r="BU132" s="240"/>
      <c r="BV132" s="241"/>
      <c r="BW132" s="240"/>
      <c r="BX132" s="240"/>
      <c r="BY132" s="241"/>
      <c r="BZ132" s="240"/>
      <c r="CA132" s="265"/>
      <c r="CB132" s="217"/>
      <c r="CC132" s="217"/>
      <c r="CD132" s="217"/>
      <c r="CE132" s="217"/>
      <c r="CF132" s="217"/>
      <c r="CG132" s="217"/>
      <c r="CH132" s="217"/>
      <c r="CI132" s="566"/>
    </row>
    <row r="133" spans="1:87" ht="13.5" customHeight="1">
      <c r="A133" s="567"/>
      <c r="J133" s="260"/>
      <c r="K133" s="252"/>
      <c r="L133" s="252"/>
      <c r="M133" s="253"/>
      <c r="N133" s="252"/>
      <c r="O133" s="252"/>
      <c r="P133" s="253"/>
      <c r="Q133" s="252"/>
      <c r="R133" s="254"/>
      <c r="S133" s="540"/>
      <c r="T133" s="540"/>
      <c r="U133" s="541"/>
      <c r="V133" s="540"/>
      <c r="Z133" s="316"/>
      <c r="AK133" s="355"/>
      <c r="AL133" s="356"/>
      <c r="AM133" s="356"/>
      <c r="AN133" s="355"/>
      <c r="AO133" s="356"/>
      <c r="AP133" s="616"/>
      <c r="AQ133" s="201"/>
      <c r="AR133" s="248"/>
      <c r="AS133" s="248"/>
      <c r="AT133" s="200"/>
      <c r="AU133" s="263"/>
      <c r="AV133" s="369"/>
      <c r="AW133" s="370"/>
      <c r="AX133" s="370"/>
      <c r="AY133" s="370"/>
      <c r="AZ133" s="370"/>
      <c r="BA133" s="370"/>
      <c r="BB133" s="200"/>
      <c r="BC133" s="393"/>
      <c r="BD133" s="397"/>
      <c r="BE133" s="397"/>
      <c r="BF133" s="398"/>
      <c r="BG133" s="397"/>
      <c r="BH133" s="397"/>
      <c r="BI133" s="398"/>
      <c r="BJ133" s="397"/>
      <c r="BK133" s="393"/>
      <c r="BL133" s="394"/>
      <c r="BM133" s="395"/>
      <c r="BN133" s="396"/>
      <c r="BO133" s="548"/>
      <c r="BP133" s="548"/>
      <c r="BQ133" s="549"/>
      <c r="BR133" s="550"/>
      <c r="BS133" s="254"/>
      <c r="BT133" s="258"/>
      <c r="BU133" s="258"/>
      <c r="BV133" s="213"/>
      <c r="BW133" s="258"/>
      <c r="BX133" s="258"/>
      <c r="BY133" s="213"/>
      <c r="BZ133" s="258"/>
      <c r="CA133" s="287"/>
      <c r="CB133" s="217"/>
      <c r="CC133" s="217"/>
      <c r="CD133" s="217"/>
      <c r="CE133" s="217"/>
      <c r="CF133" s="217"/>
      <c r="CG133" s="217"/>
      <c r="CH133" s="217"/>
      <c r="CI133" s="566"/>
    </row>
    <row r="134" spans="1:87" ht="13.5" customHeight="1">
      <c r="A134" s="523" t="s">
        <v>35</v>
      </c>
      <c r="C134" s="240"/>
      <c r="D134" s="240"/>
      <c r="E134" s="240"/>
      <c r="F134" s="240"/>
      <c r="G134" s="240"/>
      <c r="H134" s="240"/>
      <c r="I134" s="240"/>
      <c r="J134" s="303"/>
      <c r="K134" s="272" t="s">
        <v>59</v>
      </c>
      <c r="L134" s="272"/>
      <c r="M134" s="273"/>
      <c r="N134" s="274"/>
      <c r="O134" s="274"/>
      <c r="P134" s="275"/>
      <c r="Q134" s="276"/>
      <c r="R134" s="277"/>
      <c r="S134" s="542"/>
      <c r="T134" s="542"/>
      <c r="U134" s="543"/>
      <c r="V134" s="542"/>
      <c r="Z134" s="316"/>
      <c r="AK134" s="355"/>
      <c r="AL134" s="356"/>
      <c r="AM134" s="356"/>
      <c r="AN134" s="355"/>
      <c r="AO134" s="356"/>
      <c r="AP134" s="616"/>
      <c r="AQ134" s="201"/>
      <c r="AR134" s="236"/>
      <c r="AS134" s="236"/>
      <c r="AT134" s="254"/>
      <c r="AU134" s="263"/>
      <c r="AV134" s="359"/>
      <c r="AW134" s="254"/>
      <c r="AX134" s="205"/>
      <c r="AY134" s="254"/>
      <c r="AZ134" s="254"/>
      <c r="BA134" s="205"/>
      <c r="BB134" s="200"/>
      <c r="BC134" s="393"/>
      <c r="BD134" s="397"/>
      <c r="BE134" s="397"/>
      <c r="BF134" s="398"/>
      <c r="BG134" s="397"/>
      <c r="BH134" s="397"/>
      <c r="BI134" s="398"/>
      <c r="BJ134" s="397"/>
      <c r="BK134" s="393"/>
      <c r="BL134" s="394"/>
      <c r="BM134" s="395"/>
      <c r="BN134" s="396"/>
      <c r="BO134" s="548"/>
      <c r="BP134" s="548"/>
      <c r="BQ134" s="549"/>
      <c r="BR134" s="550"/>
      <c r="BS134" s="277"/>
      <c r="BT134" s="272" t="s">
        <v>59</v>
      </c>
      <c r="BU134" s="272"/>
      <c r="BV134" s="273"/>
      <c r="BW134" s="274"/>
      <c r="BX134" s="274"/>
      <c r="BY134" s="275"/>
      <c r="BZ134" s="276"/>
      <c r="CA134" s="283"/>
      <c r="CB134" s="240"/>
      <c r="CC134" s="240"/>
      <c r="CD134" s="240"/>
      <c r="CE134" s="240"/>
      <c r="CF134" s="240"/>
      <c r="CG134" s="240"/>
      <c r="CH134" s="240"/>
      <c r="CI134" s="512" t="s">
        <v>11</v>
      </c>
    </row>
    <row r="135" spans="1:87" ht="13.5" customHeight="1">
      <c r="A135" s="567"/>
      <c r="C135" s="252"/>
      <c r="D135" s="252"/>
      <c r="E135" s="252"/>
      <c r="F135" s="252"/>
      <c r="G135" s="252"/>
      <c r="H135" s="252"/>
      <c r="I135" s="252"/>
      <c r="J135" s="251"/>
      <c r="K135" s="217"/>
      <c r="L135" s="217"/>
      <c r="M135" s="218"/>
      <c r="N135" s="217"/>
      <c r="O135" s="217"/>
      <c r="P135" s="218"/>
      <c r="Q135" s="254"/>
      <c r="R135" s="217"/>
      <c r="S135" s="542"/>
      <c r="T135" s="542"/>
      <c r="U135" s="543"/>
      <c r="V135" s="542"/>
      <c r="Z135" s="316"/>
      <c r="AK135" s="355"/>
      <c r="AL135" s="356"/>
      <c r="AM135" s="356"/>
      <c r="AN135" s="355"/>
      <c r="AO135" s="356"/>
      <c r="AP135" s="616"/>
      <c r="AQ135" s="201"/>
      <c r="AR135" s="248"/>
      <c r="AS135" s="248"/>
      <c r="AT135" s="200"/>
      <c r="AU135" s="263"/>
      <c r="AV135" s="359"/>
      <c r="AW135" s="254"/>
      <c r="AX135" s="205"/>
      <c r="AY135" s="254"/>
      <c r="AZ135" s="254"/>
      <c r="BA135" s="205"/>
      <c r="BB135" s="200"/>
      <c r="BC135" s="393"/>
      <c r="BD135" s="397"/>
      <c r="BE135" s="397"/>
      <c r="BF135" s="398"/>
      <c r="BG135" s="397"/>
      <c r="BH135" s="397"/>
      <c r="BI135" s="398"/>
      <c r="BJ135" s="397"/>
      <c r="BK135" s="393"/>
      <c r="BL135" s="394"/>
      <c r="BM135" s="395"/>
      <c r="BN135" s="396"/>
      <c r="BO135" s="548"/>
      <c r="BP135" s="548"/>
      <c r="BQ135" s="549"/>
      <c r="BR135" s="550"/>
      <c r="BS135" s="217"/>
      <c r="BT135" s="217"/>
      <c r="BU135" s="217"/>
      <c r="BV135" s="218"/>
      <c r="BW135" s="217"/>
      <c r="BX135" s="217"/>
      <c r="BY135" s="218"/>
      <c r="BZ135" s="254"/>
      <c r="CA135" s="286"/>
      <c r="CB135" s="258"/>
      <c r="CC135" s="258"/>
      <c r="CD135" s="258"/>
      <c r="CE135" s="258"/>
      <c r="CF135" s="258"/>
      <c r="CG135" s="258"/>
      <c r="CH135" s="258"/>
      <c r="CI135" s="566"/>
    </row>
    <row r="136" spans="1:87" ht="13.5" customHeight="1">
      <c r="A136" s="567"/>
      <c r="C136" s="252"/>
      <c r="D136" s="252"/>
      <c r="E136" s="252"/>
      <c r="F136" s="252"/>
      <c r="G136" s="252"/>
      <c r="H136" s="252"/>
      <c r="I136" s="252"/>
      <c r="J136" s="284"/>
      <c r="K136" s="240"/>
      <c r="L136" s="240"/>
      <c r="M136" s="241"/>
      <c r="N136" s="240"/>
      <c r="O136" s="240"/>
      <c r="P136" s="241"/>
      <c r="Q136" s="240"/>
      <c r="R136" s="242"/>
      <c r="S136" s="649" t="s">
        <v>122</v>
      </c>
      <c r="T136" s="649"/>
      <c r="U136" s="649"/>
      <c r="V136" s="649"/>
      <c r="W136" s="317"/>
      <c r="X136" s="318"/>
      <c r="Y136" s="317"/>
      <c r="Z136" s="316"/>
      <c r="AK136" s="355"/>
      <c r="AL136" s="356"/>
      <c r="AM136" s="356"/>
      <c r="AN136" s="355"/>
      <c r="AO136" s="356"/>
      <c r="AP136" s="616"/>
      <c r="AQ136" s="201"/>
      <c r="AR136" s="370"/>
      <c r="AS136" s="370"/>
      <c r="AT136" s="200"/>
      <c r="AU136" s="403"/>
      <c r="AV136" s="380"/>
      <c r="AW136" s="366"/>
      <c r="AX136" s="236"/>
      <c r="AY136" s="366"/>
      <c r="AZ136" s="366"/>
      <c r="BA136" s="236"/>
      <c r="BB136" s="254"/>
      <c r="BC136" s="393"/>
      <c r="BD136" s="397"/>
      <c r="BE136" s="397"/>
      <c r="BF136" s="398"/>
      <c r="BG136" s="397"/>
      <c r="BH136" s="397"/>
      <c r="BI136" s="398"/>
      <c r="BJ136" s="397"/>
      <c r="BK136" s="393"/>
      <c r="BL136" s="399"/>
      <c r="BM136" s="400"/>
      <c r="BN136" s="401"/>
      <c r="BO136" s="644" t="s">
        <v>96</v>
      </c>
      <c r="BP136" s="644"/>
      <c r="BQ136" s="644"/>
      <c r="BR136" s="644"/>
      <c r="BS136" s="242"/>
      <c r="BT136" s="240"/>
      <c r="BU136" s="240"/>
      <c r="BV136" s="241"/>
      <c r="BW136" s="240"/>
      <c r="BX136" s="240"/>
      <c r="BY136" s="241"/>
      <c r="BZ136" s="240"/>
      <c r="CA136" s="287"/>
      <c r="CB136" s="258"/>
      <c r="CC136" s="258"/>
      <c r="CD136" s="258"/>
      <c r="CE136" s="258"/>
      <c r="CF136" s="258"/>
      <c r="CG136" s="258"/>
      <c r="CH136" s="258"/>
      <c r="CI136" s="566"/>
    </row>
    <row r="137" spans="1:87" ht="13.5" customHeight="1">
      <c r="A137" s="567"/>
      <c r="J137" s="263"/>
      <c r="K137" s="252"/>
      <c r="L137" s="252"/>
      <c r="M137" s="253"/>
      <c r="N137" s="252"/>
      <c r="O137" s="252"/>
      <c r="P137" s="253"/>
      <c r="Q137" s="252"/>
      <c r="S137" s="372"/>
      <c r="T137" s="372"/>
      <c r="U137" s="373"/>
      <c r="V137" s="372"/>
      <c r="AK137" s="355"/>
      <c r="AL137" s="356"/>
      <c r="AM137" s="356"/>
      <c r="AN137" s="355"/>
      <c r="AO137" s="356"/>
      <c r="AP137" s="616"/>
      <c r="AQ137" s="201"/>
      <c r="AR137" s="205"/>
      <c r="AS137" s="205"/>
      <c r="AT137" s="200"/>
      <c r="AU137" s="263"/>
      <c r="AV137" s="362"/>
      <c r="AW137" s="363"/>
      <c r="AX137" s="248"/>
      <c r="AY137" s="363"/>
      <c r="AZ137" s="363"/>
      <c r="BA137" s="248"/>
      <c r="BB137" s="254"/>
      <c r="BC137" s="393"/>
      <c r="BD137" s="397"/>
      <c r="BE137" s="397"/>
      <c r="BF137" s="398"/>
      <c r="BG137" s="397"/>
      <c r="BH137" s="397"/>
      <c r="BI137" s="398"/>
      <c r="BJ137" s="397"/>
      <c r="BK137" s="393"/>
      <c r="BL137" s="397"/>
      <c r="BM137" s="397"/>
      <c r="BN137" s="398"/>
      <c r="BO137" s="397"/>
      <c r="BP137" s="397"/>
      <c r="BQ137" s="398"/>
      <c r="BR137" s="397"/>
      <c r="BS137" s="254"/>
      <c r="BT137" s="258"/>
      <c r="BU137" s="258"/>
      <c r="BV137" s="213"/>
      <c r="BW137" s="258"/>
      <c r="BX137" s="258"/>
      <c r="BY137" s="213"/>
      <c r="BZ137" s="258"/>
      <c r="CA137" s="263"/>
      <c r="CB137" s="217"/>
      <c r="CC137" s="217"/>
      <c r="CD137" s="217"/>
      <c r="CE137" s="217"/>
      <c r="CF137" s="217"/>
      <c r="CG137" s="217"/>
      <c r="CH137" s="254"/>
      <c r="CI137" s="566"/>
    </row>
    <row r="138" spans="1:87" ht="13.5" customHeight="1">
      <c r="A138" s="523" t="s">
        <v>36</v>
      </c>
      <c r="C138" s="240"/>
      <c r="D138" s="240"/>
      <c r="E138" s="240"/>
      <c r="F138" s="240"/>
      <c r="G138" s="240"/>
      <c r="H138" s="240"/>
      <c r="I138" s="240"/>
      <c r="J138" s="242"/>
      <c r="K138" s="317"/>
      <c r="L138" s="317"/>
      <c r="M138" s="318"/>
      <c r="N138" s="317"/>
      <c r="O138" s="317"/>
      <c r="P138" s="318"/>
      <c r="Q138" s="494"/>
      <c r="AK138" s="355"/>
      <c r="AL138" s="356"/>
      <c r="AM138" s="356"/>
      <c r="AN138" s="355"/>
      <c r="AO138" s="356"/>
      <c r="AP138" s="616"/>
      <c r="AQ138" s="201"/>
      <c r="AR138" s="236"/>
      <c r="AS138" s="236"/>
      <c r="AT138" s="254"/>
      <c r="AU138" s="200"/>
      <c r="AV138" s="341"/>
      <c r="AW138" s="200"/>
      <c r="AX138" s="201"/>
      <c r="AY138" s="200"/>
      <c r="AZ138" s="200"/>
      <c r="BA138" s="201"/>
      <c r="BB138" s="200"/>
      <c r="BC138" s="393"/>
      <c r="BD138" s="397"/>
      <c r="BE138" s="397"/>
      <c r="BF138" s="398"/>
      <c r="BG138" s="397"/>
      <c r="BH138" s="397"/>
      <c r="BI138" s="398"/>
      <c r="BJ138" s="397"/>
      <c r="BK138" s="393"/>
      <c r="BL138" s="397"/>
      <c r="BM138" s="397"/>
      <c r="BN138" s="398"/>
      <c r="BO138" s="397"/>
      <c r="BP138" s="397"/>
      <c r="BQ138" s="398"/>
      <c r="BR138" s="397"/>
      <c r="BS138" s="265"/>
      <c r="BT138" s="389"/>
      <c r="BU138" s="390"/>
      <c r="BV138" s="391"/>
      <c r="BW138" s="390"/>
      <c r="BX138" s="390"/>
      <c r="BY138" s="391"/>
      <c r="BZ138" s="386"/>
      <c r="CA138" s="242"/>
      <c r="CB138" s="240"/>
      <c r="CC138" s="240"/>
      <c r="CD138" s="240"/>
      <c r="CE138" s="240"/>
      <c r="CF138" s="240"/>
      <c r="CG138" s="240"/>
      <c r="CH138" s="240"/>
      <c r="CI138" s="512" t="s">
        <v>12</v>
      </c>
    </row>
    <row r="139" spans="1:87" ht="13.5" customHeight="1">
      <c r="A139" s="567"/>
      <c r="C139" s="252"/>
      <c r="D139" s="252"/>
      <c r="E139" s="252"/>
      <c r="F139" s="252"/>
      <c r="G139" s="252"/>
      <c r="H139" s="252"/>
      <c r="I139" s="252"/>
      <c r="AK139" s="355"/>
      <c r="AL139" s="356"/>
      <c r="AM139" s="356"/>
      <c r="AN139" s="355"/>
      <c r="AO139" s="356"/>
      <c r="AP139" s="616"/>
      <c r="AQ139" s="201"/>
      <c r="AR139" s="248"/>
      <c r="AS139" s="248"/>
      <c r="AT139" s="200"/>
      <c r="AU139" s="200"/>
      <c r="AV139" s="341"/>
      <c r="AW139" s="200"/>
      <c r="AX139" s="201"/>
      <c r="AY139" s="200"/>
      <c r="AZ139" s="200"/>
      <c r="BA139" s="201"/>
      <c r="BB139" s="200"/>
      <c r="BC139" s="393"/>
      <c r="BD139" s="397"/>
      <c r="BE139" s="397"/>
      <c r="BF139" s="398"/>
      <c r="BG139" s="397"/>
      <c r="BH139" s="397"/>
      <c r="BI139" s="398"/>
      <c r="BJ139" s="397"/>
      <c r="BK139" s="393"/>
      <c r="BL139" s="397"/>
      <c r="BM139" s="397"/>
      <c r="BN139" s="398"/>
      <c r="BO139" s="397"/>
      <c r="BP139" s="397"/>
      <c r="BQ139" s="398"/>
      <c r="BR139" s="397"/>
      <c r="BS139" s="265"/>
      <c r="BT139" s="337"/>
      <c r="BU139" s="337"/>
      <c r="BV139" s="219"/>
      <c r="BW139" s="337"/>
      <c r="BX139" s="337"/>
      <c r="BY139" s="219"/>
      <c r="BZ139" s="254"/>
      <c r="CA139" s="254"/>
      <c r="CB139" s="258"/>
      <c r="CC139" s="258"/>
      <c r="CD139" s="258"/>
      <c r="CE139" s="258"/>
      <c r="CF139" s="258"/>
      <c r="CG139" s="258"/>
      <c r="CH139" s="258"/>
      <c r="CI139" s="566"/>
    </row>
    <row r="140" spans="1:87" ht="13.5" customHeight="1">
      <c r="A140" s="567"/>
      <c r="K140" s="200"/>
      <c r="L140" s="200"/>
      <c r="M140" s="201"/>
      <c r="N140" s="200"/>
      <c r="O140" s="200"/>
      <c r="P140" s="201"/>
      <c r="Q140" s="200"/>
      <c r="R140" s="200"/>
      <c r="S140" s="621"/>
      <c r="T140" s="621"/>
      <c r="U140" s="621"/>
      <c r="V140" s="621"/>
      <c r="W140" s="621"/>
      <c r="X140" s="621"/>
      <c r="Y140" s="621"/>
      <c r="Z140" s="621"/>
      <c r="AA140" s="235"/>
      <c r="AB140" s="235"/>
      <c r="AC140" s="235"/>
      <c r="AD140" s="235"/>
      <c r="AE140" s="235"/>
      <c r="AF140" s="235"/>
      <c r="AG140" s="235"/>
      <c r="AH140" s="235"/>
      <c r="AI140" s="233"/>
      <c r="AK140" s="355"/>
      <c r="AL140" s="356"/>
      <c r="AM140" s="356"/>
      <c r="AN140" s="355"/>
      <c r="AO140" s="356"/>
      <c r="AP140" s="616"/>
      <c r="AQ140" s="201"/>
      <c r="AR140" s="236"/>
      <c r="AS140" s="236"/>
      <c r="AT140" s="254"/>
      <c r="AU140" s="200"/>
      <c r="AV140" s="341"/>
      <c r="AW140" s="200"/>
      <c r="AX140" s="201"/>
      <c r="AY140" s="200"/>
      <c r="AZ140" s="200"/>
      <c r="BA140" s="201"/>
      <c r="BB140" s="233"/>
      <c r="BC140" s="235"/>
      <c r="BD140" s="235"/>
      <c r="BE140" s="235"/>
      <c r="BF140" s="235"/>
      <c r="BG140" s="235"/>
      <c r="BH140" s="235"/>
      <c r="BI140" s="235"/>
      <c r="BJ140" s="235"/>
      <c r="BK140" s="446"/>
      <c r="BL140" s="449"/>
      <c r="BM140" s="449"/>
      <c r="BN140" s="449"/>
      <c r="BO140" s="449"/>
      <c r="BP140" s="449"/>
      <c r="BQ140" s="449"/>
      <c r="BR140" s="450"/>
      <c r="BS140" s="265"/>
      <c r="BT140" s="289"/>
      <c r="BU140" s="289"/>
      <c r="BV140" s="290"/>
      <c r="BW140" s="289"/>
      <c r="BX140" s="289"/>
      <c r="BY140" s="290"/>
      <c r="BZ140" s="217"/>
      <c r="CA140" s="200"/>
      <c r="CB140" s="200"/>
      <c r="CC140" s="200"/>
      <c r="CD140" s="200"/>
      <c r="CE140" s="200"/>
      <c r="CF140" s="200"/>
      <c r="CG140" s="200"/>
      <c r="CH140" s="200"/>
      <c r="CI140" s="565"/>
    </row>
    <row r="141" spans="1:87" ht="13.5" customHeight="1">
      <c r="A141" s="567"/>
      <c r="K141" s="621"/>
      <c r="L141" s="621"/>
      <c r="M141" s="621"/>
      <c r="N141" s="621"/>
      <c r="O141" s="621"/>
      <c r="P141" s="621"/>
      <c r="Q141" s="621"/>
      <c r="R141" s="621"/>
      <c r="S141" s="722"/>
      <c r="T141" s="722"/>
      <c r="U141" s="722"/>
      <c r="V141" s="722"/>
      <c r="W141" s="722"/>
      <c r="X141" s="722"/>
      <c r="Y141" s="722"/>
      <c r="Z141" s="722"/>
      <c r="AA141" s="235"/>
      <c r="AB141" s="235"/>
      <c r="AC141" s="235"/>
      <c r="AD141" s="235"/>
      <c r="AE141" s="235"/>
      <c r="AF141" s="235"/>
      <c r="AG141" s="235"/>
      <c r="AH141" s="235"/>
      <c r="AI141" s="233"/>
      <c r="AK141" s="355"/>
      <c r="AL141" s="356"/>
      <c r="AM141" s="356"/>
      <c r="AN141" s="355"/>
      <c r="AO141" s="356"/>
      <c r="AP141" s="616"/>
      <c r="AR141" s="236"/>
      <c r="AS141" s="236"/>
      <c r="AT141" s="254"/>
      <c r="AU141" s="200"/>
      <c r="AV141" s="341"/>
      <c r="AW141" s="200"/>
      <c r="AX141" s="201"/>
      <c r="AY141" s="200"/>
      <c r="AZ141" s="200"/>
      <c r="BA141" s="201"/>
      <c r="BB141" s="233"/>
      <c r="BC141" s="235"/>
      <c r="BD141" s="235"/>
      <c r="BE141" s="235"/>
      <c r="BF141" s="235"/>
      <c r="BG141" s="235"/>
      <c r="BH141" s="235"/>
      <c r="BI141" s="235"/>
      <c r="BJ141" s="235"/>
      <c r="BK141" s="659" t="s">
        <v>19</v>
      </c>
      <c r="BL141" s="660"/>
      <c r="BM141" s="660"/>
      <c r="BN141" s="660"/>
      <c r="BO141" s="660"/>
      <c r="BP141" s="660"/>
      <c r="BQ141" s="660"/>
      <c r="BR141" s="661"/>
      <c r="BS141" s="446"/>
      <c r="BT141" s="449"/>
      <c r="BU141" s="449"/>
      <c r="BV141" s="449"/>
      <c r="BW141" s="449"/>
      <c r="BX141" s="449"/>
      <c r="BY141" s="449"/>
      <c r="BZ141" s="450"/>
      <c r="CA141" s="200"/>
      <c r="CB141" s="200"/>
      <c r="CC141" s="200"/>
      <c r="CD141" s="200"/>
      <c r="CE141" s="200"/>
      <c r="CF141" s="200"/>
      <c r="CG141" s="200"/>
      <c r="CH141" s="200"/>
      <c r="CI141" s="565"/>
    </row>
    <row r="142" spans="1:87" ht="13.5" customHeight="1">
      <c r="A142" s="567"/>
      <c r="K142" s="722"/>
      <c r="L142" s="722"/>
      <c r="M142" s="722"/>
      <c r="N142" s="722"/>
      <c r="O142" s="722"/>
      <c r="P142" s="722"/>
      <c r="Q142" s="722"/>
      <c r="R142" s="722"/>
      <c r="S142" s="722"/>
      <c r="T142" s="722"/>
      <c r="U142" s="722"/>
      <c r="V142" s="722"/>
      <c r="W142" s="722"/>
      <c r="X142" s="722"/>
      <c r="Y142" s="722"/>
      <c r="Z142" s="722"/>
      <c r="AA142" s="235" t="s">
        <v>65</v>
      </c>
      <c r="AB142" s="235"/>
      <c r="AC142" s="235"/>
      <c r="AD142" s="235"/>
      <c r="AE142" s="235"/>
      <c r="AF142" s="235"/>
      <c r="AG142" s="235"/>
      <c r="AH142" s="235"/>
      <c r="AI142" s="233"/>
      <c r="AK142" s="355"/>
      <c r="AL142" s="356"/>
      <c r="AM142" s="356"/>
      <c r="AN142" s="355"/>
      <c r="AO142" s="356"/>
      <c r="AP142" s="616"/>
      <c r="AQ142" s="207"/>
      <c r="AR142" s="248"/>
      <c r="AS142" s="248"/>
      <c r="AT142" s="200"/>
      <c r="AU142" s="200"/>
      <c r="AV142" s="341"/>
      <c r="AW142" s="200"/>
      <c r="AX142" s="201"/>
      <c r="AY142" s="200"/>
      <c r="AZ142" s="200"/>
      <c r="BA142" s="201"/>
      <c r="BB142" s="233"/>
      <c r="BC142" s="235" t="s">
        <v>15</v>
      </c>
      <c r="BD142" s="235"/>
      <c r="BE142" s="235"/>
      <c r="BF142" s="235"/>
      <c r="BG142" s="235"/>
      <c r="BH142" s="235"/>
      <c r="BI142" s="235"/>
      <c r="BJ142" s="235"/>
      <c r="BK142" s="662"/>
      <c r="BL142" s="663"/>
      <c r="BM142" s="663"/>
      <c r="BN142" s="663"/>
      <c r="BO142" s="663"/>
      <c r="BP142" s="663"/>
      <c r="BQ142" s="663"/>
      <c r="BR142" s="664"/>
      <c r="BS142" s="659" t="s">
        <v>18</v>
      </c>
      <c r="BT142" s="660"/>
      <c r="BU142" s="660"/>
      <c r="BV142" s="660"/>
      <c r="BW142" s="660"/>
      <c r="BX142" s="660"/>
      <c r="BY142" s="660"/>
      <c r="BZ142" s="661"/>
      <c r="CA142" s="200"/>
      <c r="CB142" s="200"/>
      <c r="CC142" s="200"/>
      <c r="CD142" s="200"/>
      <c r="CE142" s="200"/>
      <c r="CF142" s="200"/>
      <c r="CG142" s="200"/>
      <c r="CH142" s="200"/>
      <c r="CI142" s="565"/>
    </row>
    <row r="143" spans="1:87" ht="13.5" customHeight="1">
      <c r="A143" s="567"/>
      <c r="K143" s="722"/>
      <c r="L143" s="722"/>
      <c r="M143" s="722"/>
      <c r="N143" s="722"/>
      <c r="O143" s="722"/>
      <c r="P143" s="722"/>
      <c r="Q143" s="722"/>
      <c r="R143" s="722"/>
      <c r="S143" s="200"/>
      <c r="T143" s="200"/>
      <c r="U143" s="201"/>
      <c r="V143" s="200"/>
      <c r="W143" s="200"/>
      <c r="X143" s="201"/>
      <c r="Y143" s="200"/>
      <c r="Z143" s="200"/>
      <c r="AA143" s="233"/>
      <c r="AB143" s="233"/>
      <c r="AC143" s="232"/>
      <c r="AD143" s="233"/>
      <c r="AE143" s="233"/>
      <c r="AF143" s="232"/>
      <c r="AG143" s="233"/>
      <c r="AH143" s="233"/>
      <c r="AI143" s="233"/>
      <c r="AK143" s="355"/>
      <c r="AL143" s="356"/>
      <c r="AM143" s="356"/>
      <c r="AN143" s="355"/>
      <c r="AO143" s="356"/>
      <c r="AP143" s="616"/>
      <c r="AQ143" s="207"/>
      <c r="AR143" s="248"/>
      <c r="AS143" s="248"/>
      <c r="AT143" s="200"/>
      <c r="AU143" s="200"/>
      <c r="AV143" s="341"/>
      <c r="AW143" s="200"/>
      <c r="AX143" s="201"/>
      <c r="AY143" s="200"/>
      <c r="AZ143" s="200"/>
      <c r="BA143" s="201"/>
      <c r="BB143" s="233"/>
      <c r="BC143" s="438"/>
      <c r="BD143" s="438"/>
      <c r="BE143" s="438"/>
      <c r="BF143" s="438"/>
      <c r="BG143" s="438"/>
      <c r="BH143" s="438"/>
      <c r="BI143" s="438"/>
      <c r="BJ143" s="438"/>
      <c r="BK143" s="302"/>
      <c r="BL143" s="302"/>
      <c r="BM143" s="302"/>
      <c r="BN143" s="302"/>
      <c r="BO143" s="302"/>
      <c r="BP143" s="302"/>
      <c r="BQ143" s="302"/>
      <c r="BR143" s="302"/>
      <c r="BS143" s="662"/>
      <c r="BT143" s="663"/>
      <c r="BU143" s="663"/>
      <c r="BV143" s="663"/>
      <c r="BW143" s="663"/>
      <c r="BX143" s="663"/>
      <c r="BY143" s="663"/>
      <c r="BZ143" s="664"/>
      <c r="CA143" s="200"/>
      <c r="CB143" s="200"/>
      <c r="CC143" s="200"/>
      <c r="CD143" s="200"/>
      <c r="CE143" s="200"/>
      <c r="CF143" s="200"/>
      <c r="CG143" s="200"/>
      <c r="CH143" s="200"/>
      <c r="CI143" s="565"/>
    </row>
    <row r="144" spans="1:87" ht="13.5" customHeight="1">
      <c r="A144" s="567"/>
      <c r="I144" s="217"/>
      <c r="J144" s="217"/>
      <c r="AA144" s="224"/>
      <c r="AB144" s="224"/>
      <c r="AC144" s="225"/>
      <c r="AD144" s="224"/>
      <c r="AE144" s="224"/>
      <c r="AF144" s="225"/>
      <c r="AG144" s="224"/>
      <c r="AH144" s="226"/>
      <c r="AI144" s="227"/>
      <c r="AK144" s="355"/>
      <c r="AL144" s="356"/>
      <c r="AM144" s="356"/>
      <c r="AN144" s="355"/>
      <c r="AO144" s="356"/>
      <c r="AP144" s="616"/>
      <c r="AQ144" s="207"/>
      <c r="AR144" s="370"/>
      <c r="AS144" s="370"/>
      <c r="AT144" s="200"/>
      <c r="AU144" s="403"/>
      <c r="AV144" s="341"/>
      <c r="AW144" s="200"/>
      <c r="AX144" s="201"/>
      <c r="AY144" s="200"/>
      <c r="AZ144" s="200"/>
      <c r="BA144" s="201"/>
      <c r="BB144" s="228">
        <v>16</v>
      </c>
      <c r="BC144" s="226"/>
      <c r="BD144" s="224"/>
      <c r="BE144" s="224"/>
      <c r="BF144" s="225"/>
      <c r="BG144" s="224"/>
      <c r="BH144" s="224"/>
      <c r="BI144" s="225"/>
      <c r="BJ144" s="224"/>
      <c r="BK144" s="265"/>
      <c r="BL144" s="217"/>
      <c r="BM144" s="217"/>
      <c r="BN144" s="218"/>
      <c r="BO144" s="217"/>
      <c r="BP144" s="217"/>
      <c r="BQ144" s="218"/>
      <c r="BR144" s="217"/>
      <c r="BS144" s="200"/>
      <c r="BT144" s="200"/>
      <c r="BU144" s="200"/>
      <c r="BV144" s="201"/>
      <c r="BW144" s="200"/>
      <c r="BX144" s="200"/>
      <c r="BY144" s="201"/>
      <c r="BZ144" s="200"/>
      <c r="CA144" s="200"/>
      <c r="CB144" s="200"/>
      <c r="CC144" s="200"/>
      <c r="CD144" s="200"/>
      <c r="CE144" s="200"/>
      <c r="CF144" s="200"/>
      <c r="CG144" s="200"/>
      <c r="CH144" s="200"/>
      <c r="CI144" s="565"/>
    </row>
    <row r="145" spans="1:87" ht="13.5" customHeight="1">
      <c r="A145" s="567"/>
      <c r="I145" s="220"/>
      <c r="J145" s="221"/>
      <c r="K145" s="221"/>
      <c r="L145" s="221"/>
      <c r="M145" s="222"/>
      <c r="N145" s="221"/>
      <c r="O145" s="223"/>
      <c r="X145" s="408"/>
      <c r="AA145" s="229"/>
      <c r="AB145" s="229"/>
      <c r="AC145" s="230"/>
      <c r="AD145" s="229"/>
      <c r="AE145" s="229"/>
      <c r="AF145" s="230"/>
      <c r="AG145" s="229"/>
      <c r="AH145" s="231"/>
      <c r="AI145" s="233"/>
      <c r="AK145" s="355"/>
      <c r="AL145" s="356"/>
      <c r="AM145" s="356"/>
      <c r="AN145" s="355"/>
      <c r="AO145" s="356"/>
      <c r="AP145" s="616"/>
      <c r="AQ145" s="207"/>
      <c r="AR145" s="205"/>
      <c r="AS145" s="205"/>
      <c r="AT145" s="200"/>
      <c r="AU145" s="254"/>
      <c r="AV145" s="341"/>
      <c r="AW145" s="200"/>
      <c r="AX145" s="201"/>
      <c r="AY145" s="200"/>
      <c r="AZ145" s="200"/>
      <c r="BA145" s="201"/>
      <c r="BB145" s="233"/>
      <c r="BC145" s="231"/>
      <c r="BD145" s="234"/>
      <c r="BE145" s="234"/>
      <c r="BF145" s="235"/>
      <c r="BG145" s="234"/>
      <c r="BH145" s="234"/>
      <c r="BI145" s="235"/>
      <c r="BJ145" s="234"/>
      <c r="BL145" s="220"/>
      <c r="BM145" s="221"/>
      <c r="BN145" s="222"/>
      <c r="BO145" s="221"/>
      <c r="BP145" s="221"/>
      <c r="BQ145" s="222"/>
      <c r="BR145" s="223"/>
      <c r="BS145" s="265"/>
      <c r="BT145" s="217"/>
      <c r="BU145" s="217"/>
      <c r="BV145" s="218"/>
      <c r="BW145" s="217"/>
      <c r="BX145" s="217"/>
      <c r="BY145" s="218"/>
      <c r="BZ145" s="217"/>
      <c r="CA145" s="200"/>
      <c r="CB145" s="200"/>
      <c r="CC145" s="200"/>
      <c r="CD145" s="200"/>
      <c r="CE145" s="200"/>
      <c r="CF145" s="200"/>
      <c r="CG145" s="200"/>
      <c r="CH145" s="200"/>
      <c r="CI145" s="565"/>
    </row>
    <row r="146" spans="1:87" ht="13.5" customHeight="1">
      <c r="A146" s="567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1"/>
      <c r="N146" s="200"/>
      <c r="O146" s="200"/>
      <c r="P146" s="201"/>
      <c r="Q146" s="200"/>
      <c r="R146" s="200"/>
      <c r="S146" s="366"/>
      <c r="T146" s="366"/>
      <c r="U146" s="236"/>
      <c r="V146" s="366"/>
      <c r="W146" s="366"/>
      <c r="X146" s="236"/>
      <c r="Y146" s="366"/>
      <c r="Z146" s="403"/>
      <c r="AA146" s="648"/>
      <c r="AB146" s="648"/>
      <c r="AC146" s="648"/>
      <c r="AD146" s="648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616"/>
      <c r="AQ146" s="207"/>
      <c r="AR146" s="236"/>
      <c r="AS146" s="236"/>
      <c r="AT146" s="254"/>
      <c r="AU146" s="263"/>
      <c r="AV146" s="319"/>
      <c r="AW146" s="317"/>
      <c r="AX146" s="318"/>
      <c r="AY146" s="317"/>
      <c r="AZ146" s="317"/>
      <c r="BA146" s="318"/>
      <c r="BB146" s="318"/>
      <c r="BC146" s="318"/>
      <c r="BD146" s="552"/>
      <c r="BE146" s="552"/>
      <c r="BF146" s="552"/>
      <c r="BG146" s="644" t="s">
        <v>102</v>
      </c>
      <c r="BH146" s="644"/>
      <c r="BI146" s="644"/>
      <c r="BJ146" s="644"/>
      <c r="BK146" s="371"/>
      <c r="BL146" s="240"/>
      <c r="BM146" s="240"/>
      <c r="BN146" s="241"/>
      <c r="BO146" s="240"/>
      <c r="BP146" s="240"/>
      <c r="BQ146" s="241"/>
      <c r="BR146" s="240"/>
      <c r="BS146" s="265"/>
      <c r="BT146" s="217"/>
      <c r="BU146" s="217"/>
      <c r="BV146" s="218"/>
      <c r="BW146" s="217"/>
      <c r="BX146" s="217"/>
      <c r="BY146" s="218"/>
      <c r="BZ146" s="217"/>
      <c r="CA146" s="200"/>
      <c r="CB146" s="200"/>
      <c r="CC146" s="200"/>
      <c r="CD146" s="200"/>
      <c r="CE146" s="200"/>
      <c r="CF146" s="200"/>
      <c r="CG146" s="200"/>
      <c r="CH146" s="200"/>
      <c r="CI146" s="565"/>
    </row>
    <row r="147" spans="1:87" ht="13.5" customHeight="1">
      <c r="A147" s="567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1"/>
      <c r="N147" s="200"/>
      <c r="O147" s="200"/>
      <c r="P147" s="201"/>
      <c r="Q147" s="395"/>
      <c r="R147" s="395"/>
      <c r="S147" s="252"/>
      <c r="T147" s="252"/>
      <c r="U147" s="253"/>
      <c r="V147" s="252"/>
      <c r="W147" s="252"/>
      <c r="X147" s="253"/>
      <c r="Y147" s="252"/>
      <c r="Z147" s="254"/>
      <c r="AA147" s="553"/>
      <c r="AB147" s="553"/>
      <c r="AC147" s="554"/>
      <c r="AD147" s="553"/>
      <c r="AE147" s="231"/>
      <c r="AF147" s="268"/>
      <c r="AG147" s="231"/>
      <c r="AH147" s="231"/>
      <c r="AI147" s="233"/>
      <c r="AJ147" s="200"/>
      <c r="AK147" s="232"/>
      <c r="AL147" s="233"/>
      <c r="AM147" s="233"/>
      <c r="AN147" s="232"/>
      <c r="AO147" s="233"/>
      <c r="AP147" s="616"/>
      <c r="AQ147" s="207"/>
      <c r="AR147" s="248"/>
      <c r="AS147" s="248"/>
      <c r="AT147" s="200"/>
      <c r="AU147" s="263"/>
      <c r="AV147" s="362"/>
      <c r="AW147" s="363"/>
      <c r="AX147" s="248"/>
      <c r="AY147" s="363"/>
      <c r="AZ147" s="363"/>
      <c r="BA147" s="248"/>
      <c r="BB147" s="233"/>
      <c r="BC147" s="231"/>
      <c r="BD147" s="553"/>
      <c r="BE147" s="553"/>
      <c r="BF147" s="554"/>
      <c r="BG147" s="553"/>
      <c r="BH147" s="553"/>
      <c r="BI147" s="554"/>
      <c r="BJ147" s="553"/>
      <c r="BK147" s="254"/>
      <c r="BL147" s="258"/>
      <c r="BM147" s="258"/>
      <c r="BN147" s="213"/>
      <c r="BO147" s="258"/>
      <c r="BP147" s="258"/>
      <c r="BQ147" s="213"/>
      <c r="BR147" s="258"/>
      <c r="BS147" s="259"/>
      <c r="CA147" s="200"/>
      <c r="CB147" s="200"/>
      <c r="CC147" s="200"/>
      <c r="CD147" s="200"/>
      <c r="CE147" s="200"/>
      <c r="CF147" s="200"/>
      <c r="CG147" s="200"/>
      <c r="CH147" s="200"/>
      <c r="CI147" s="485"/>
    </row>
    <row r="148" spans="1:87" ht="13.5" customHeight="1">
      <c r="A148" s="567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1"/>
      <c r="N148" s="200"/>
      <c r="O148" s="200"/>
      <c r="P148" s="201"/>
      <c r="Q148" s="395"/>
      <c r="R148" s="405"/>
      <c r="S148" s="252"/>
      <c r="T148" s="252"/>
      <c r="U148" s="253"/>
      <c r="V148" s="252"/>
      <c r="W148" s="252"/>
      <c r="X148" s="253"/>
      <c r="Y148" s="252"/>
      <c r="Z148" s="263"/>
      <c r="AA148" s="522"/>
      <c r="AB148" s="522"/>
      <c r="AC148" s="522"/>
      <c r="AD148" s="522"/>
      <c r="AE148" s="224"/>
      <c r="AF148" s="225"/>
      <c r="AG148" s="224"/>
      <c r="AH148" s="226"/>
      <c r="AI148" s="227"/>
      <c r="AJ148" s="200"/>
      <c r="AK148" s="232"/>
      <c r="AL148" s="233"/>
      <c r="AM148" s="233"/>
      <c r="AN148" s="232"/>
      <c r="AO148" s="233"/>
      <c r="AP148" s="616"/>
      <c r="AQ148" s="207"/>
      <c r="AR148" s="236"/>
      <c r="AS148" s="236"/>
      <c r="AT148" s="254"/>
      <c r="AU148" s="263"/>
      <c r="AV148" s="362"/>
      <c r="AW148" s="363"/>
      <c r="AX148" s="248"/>
      <c r="AY148" s="363"/>
      <c r="AZ148" s="363"/>
      <c r="BA148" s="248"/>
      <c r="BB148" s="228"/>
      <c r="BC148" s="226"/>
      <c r="BD148" s="522"/>
      <c r="BE148" s="522"/>
      <c r="BF148" s="522"/>
      <c r="BG148" s="522"/>
      <c r="BH148" s="522"/>
      <c r="BI148" s="522"/>
      <c r="BJ148" s="522"/>
      <c r="BK148" s="263"/>
      <c r="BL148" s="258"/>
      <c r="BM148" s="258"/>
      <c r="BN148" s="213"/>
      <c r="BO148" s="258"/>
      <c r="BP148" s="258"/>
      <c r="BQ148" s="213"/>
      <c r="BR148" s="258"/>
      <c r="BS148" s="270"/>
      <c r="CA148" s="200"/>
      <c r="CB148" s="200"/>
      <c r="CC148" s="200"/>
      <c r="CD148" s="200"/>
      <c r="CE148" s="200"/>
      <c r="CF148" s="200"/>
      <c r="CG148" s="200"/>
      <c r="CH148" s="200"/>
      <c r="CI148" s="485"/>
    </row>
    <row r="149" spans="1:87" ht="13.5" customHeight="1">
      <c r="A149" s="567"/>
      <c r="B149" s="200"/>
      <c r="C149" s="200"/>
      <c r="D149" s="200"/>
      <c r="E149" s="200"/>
      <c r="F149" s="200"/>
      <c r="G149" s="200"/>
      <c r="H149" s="200"/>
      <c r="I149" s="200"/>
      <c r="J149" s="200"/>
      <c r="K149" s="366"/>
      <c r="L149" s="366"/>
      <c r="M149" s="236"/>
      <c r="N149" s="366"/>
      <c r="O149" s="366"/>
      <c r="P149" s="236"/>
      <c r="Q149" s="366"/>
      <c r="R149" s="403"/>
      <c r="S149" s="272"/>
      <c r="T149" s="272"/>
      <c r="U149" s="607"/>
      <c r="V149" s="274"/>
      <c r="W149" s="274"/>
      <c r="X149" s="275"/>
      <c r="Y149" s="609"/>
      <c r="Z149" s="277"/>
      <c r="AA149" s="556"/>
      <c r="AB149" s="556"/>
      <c r="AC149" s="557"/>
      <c r="AD149" s="556"/>
      <c r="AE149" s="229"/>
      <c r="AF149" s="230"/>
      <c r="AG149" s="229"/>
      <c r="AH149" s="231"/>
      <c r="AI149" s="233"/>
      <c r="AJ149" s="200"/>
      <c r="AK149" s="232"/>
      <c r="AL149" s="233"/>
      <c r="AM149" s="233"/>
      <c r="AN149" s="232"/>
      <c r="AO149" s="233"/>
      <c r="AP149" s="616"/>
      <c r="AQ149" s="207"/>
      <c r="AR149" s="248"/>
      <c r="AS149" s="248"/>
      <c r="AT149" s="200"/>
      <c r="AU149" s="263"/>
      <c r="AV149" s="362"/>
      <c r="AW149" s="363"/>
      <c r="AX149" s="248"/>
      <c r="AY149" s="363"/>
      <c r="AZ149" s="363"/>
      <c r="BA149" s="248"/>
      <c r="BB149" s="233"/>
      <c r="BC149" s="231"/>
      <c r="BD149" s="555"/>
      <c r="BE149" s="555"/>
      <c r="BF149" s="520"/>
      <c r="BG149" s="555"/>
      <c r="BH149" s="555"/>
      <c r="BI149" s="520"/>
      <c r="BJ149" s="555"/>
      <c r="BK149" s="277"/>
      <c r="BL149" s="272" t="s">
        <v>59</v>
      </c>
      <c r="BM149" s="272"/>
      <c r="BN149" s="273"/>
      <c r="BO149" s="274"/>
      <c r="BP149" s="274"/>
      <c r="BQ149" s="275"/>
      <c r="BR149" s="539" t="s">
        <v>105</v>
      </c>
      <c r="BS149" s="283"/>
      <c r="BT149" s="240"/>
      <c r="BU149" s="240"/>
      <c r="BV149" s="241"/>
      <c r="BW149" s="240"/>
      <c r="BX149" s="240"/>
      <c r="BY149" s="241"/>
      <c r="BZ149" s="240"/>
      <c r="CA149" s="200"/>
      <c r="CB149" s="200"/>
      <c r="CC149" s="200"/>
      <c r="CD149" s="200"/>
      <c r="CE149" s="200"/>
      <c r="CF149" s="200"/>
      <c r="CG149" s="200"/>
      <c r="CH149" s="200"/>
      <c r="CI149" s="485"/>
    </row>
    <row r="150" spans="1:87" ht="13.5" customHeight="1">
      <c r="A150" s="567"/>
      <c r="B150" s="200"/>
      <c r="C150" s="200"/>
      <c r="D150" s="200"/>
      <c r="E150" s="200"/>
      <c r="F150" s="200"/>
      <c r="G150" s="200"/>
      <c r="H150" s="200"/>
      <c r="I150" s="200"/>
      <c r="J150" s="200"/>
      <c r="K150" s="252"/>
      <c r="L150" s="252"/>
      <c r="M150" s="253"/>
      <c r="N150" s="252"/>
      <c r="O150" s="252"/>
      <c r="P150" s="253"/>
      <c r="Q150" s="252"/>
      <c r="R150" s="395"/>
      <c r="S150" s="758"/>
      <c r="T150" s="758"/>
      <c r="U150" s="205"/>
      <c r="V150" s="254"/>
      <c r="W150" s="254"/>
      <c r="X150" s="205"/>
      <c r="Y150" s="254"/>
      <c r="Z150" s="263"/>
      <c r="AA150" s="522"/>
      <c r="AB150" s="522"/>
      <c r="AC150" s="522"/>
      <c r="AD150" s="522"/>
      <c r="AE150" s="224"/>
      <c r="AF150" s="225"/>
      <c r="AG150" s="224"/>
      <c r="AH150" s="226"/>
      <c r="AI150" s="227"/>
      <c r="AJ150" s="200"/>
      <c r="AK150" s="232"/>
      <c r="AL150" s="233"/>
      <c r="AM150" s="233"/>
      <c r="AN150" s="232"/>
      <c r="AO150" s="233"/>
      <c r="AP150" s="616"/>
      <c r="AQ150" s="207"/>
      <c r="AR150" s="370"/>
      <c r="AS150" s="370"/>
      <c r="AT150" s="200"/>
      <c r="AU150" s="263"/>
      <c r="AV150" s="362"/>
      <c r="AW150" s="363"/>
      <c r="AX150" s="248"/>
      <c r="AY150" s="363"/>
      <c r="AZ150" s="363"/>
      <c r="BA150" s="248"/>
      <c r="BB150" s="228"/>
      <c r="BC150" s="226"/>
      <c r="BD150" s="522"/>
      <c r="BE150" s="522"/>
      <c r="BF150" s="522"/>
      <c r="BG150" s="522"/>
      <c r="BH150" s="522"/>
      <c r="BI150" s="522"/>
      <c r="BJ150" s="522"/>
      <c r="BK150" s="265"/>
      <c r="BL150" s="217"/>
      <c r="BM150" s="217"/>
      <c r="BN150" s="218"/>
      <c r="BO150" s="217"/>
      <c r="BP150" s="217"/>
      <c r="BQ150" s="218"/>
      <c r="BR150" s="254"/>
      <c r="BS150" s="409"/>
      <c r="BT150" s="252"/>
      <c r="BU150" s="252"/>
      <c r="BV150" s="253"/>
      <c r="BW150" s="252"/>
      <c r="BX150" s="252"/>
      <c r="BY150" s="253"/>
      <c r="BZ150" s="252"/>
      <c r="CA150" s="259"/>
      <c r="CB150" s="200"/>
      <c r="CC150" s="200"/>
      <c r="CD150" s="200"/>
      <c r="CE150" s="200"/>
      <c r="CF150" s="200"/>
      <c r="CG150" s="200"/>
      <c r="CH150" s="200"/>
      <c r="CI150" s="485"/>
    </row>
    <row r="151" spans="1:87" ht="13.5" customHeight="1">
      <c r="A151" s="567"/>
      <c r="B151" s="200"/>
      <c r="C151" s="200"/>
      <c r="D151" s="200"/>
      <c r="E151" s="200"/>
      <c r="F151" s="200"/>
      <c r="G151" s="200"/>
      <c r="H151" s="200"/>
      <c r="I151" s="200"/>
      <c r="J151" s="200"/>
      <c r="K151" s="252"/>
      <c r="L151" s="252"/>
      <c r="M151" s="253"/>
      <c r="N151" s="252"/>
      <c r="O151" s="252"/>
      <c r="P151" s="253"/>
      <c r="Q151" s="252"/>
      <c r="R151" s="395"/>
      <c r="S151" s="220"/>
      <c r="T151" s="221"/>
      <c r="U151" s="222"/>
      <c r="V151" s="221"/>
      <c r="W151" s="221"/>
      <c r="X151" s="222"/>
      <c r="Y151" s="223"/>
      <c r="Z151" s="285"/>
      <c r="AA151" s="556"/>
      <c r="AB151" s="556"/>
      <c r="AC151" s="557"/>
      <c r="AD151" s="556"/>
      <c r="AE151" s="229"/>
      <c r="AF151" s="230"/>
      <c r="AG151" s="229"/>
      <c r="AH151" s="231"/>
      <c r="AI151" s="233"/>
      <c r="AJ151" s="200"/>
      <c r="AK151" s="232"/>
      <c r="AL151" s="233"/>
      <c r="AM151" s="233"/>
      <c r="AN151" s="232"/>
      <c r="AO151" s="233"/>
      <c r="AP151" s="616"/>
      <c r="AQ151" s="207"/>
      <c r="AR151" s="205"/>
      <c r="AS151" s="205"/>
      <c r="AT151" s="200"/>
      <c r="AU151" s="263"/>
      <c r="AV151" s="362"/>
      <c r="AW151" s="363"/>
      <c r="AX151" s="248"/>
      <c r="AY151" s="363"/>
      <c r="AZ151" s="363"/>
      <c r="BA151" s="248"/>
      <c r="BB151" s="231"/>
      <c r="BC151" s="231"/>
      <c r="BD151" s="555"/>
      <c r="BE151" s="555"/>
      <c r="BF151" s="520"/>
      <c r="BG151" s="555"/>
      <c r="BH151" s="555"/>
      <c r="BI151" s="520"/>
      <c r="BJ151" s="555"/>
      <c r="BK151" s="285"/>
      <c r="BL151" s="220"/>
      <c r="BM151" s="221"/>
      <c r="BN151" s="222"/>
      <c r="BO151" s="221"/>
      <c r="BP151" s="221"/>
      <c r="BQ151" s="222"/>
      <c r="BR151" s="223"/>
      <c r="BS151" s="287"/>
      <c r="BT151" s="258"/>
      <c r="BU151" s="258"/>
      <c r="BV151" s="213"/>
      <c r="BW151" s="258"/>
      <c r="BX151" s="258"/>
      <c r="BY151" s="213"/>
      <c r="BZ151" s="258"/>
      <c r="CA151" s="259"/>
      <c r="CB151" s="200"/>
      <c r="CC151" s="200"/>
      <c r="CD151" s="200"/>
      <c r="CE151" s="200"/>
      <c r="CF151" s="200"/>
      <c r="CG151" s="200"/>
      <c r="CH151" s="200"/>
      <c r="CI151" s="485"/>
    </row>
    <row r="152" spans="1:87" ht="13.5" customHeight="1">
      <c r="A152" s="567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1"/>
      <c r="N152" s="200"/>
      <c r="O152" s="200"/>
      <c r="P152" s="201"/>
      <c r="Q152" s="200"/>
      <c r="R152" s="395"/>
      <c r="S152" s="366"/>
      <c r="T152" s="220"/>
      <c r="U152" s="612"/>
      <c r="V152" s="220"/>
      <c r="W152" s="220"/>
      <c r="X152" s="612"/>
      <c r="Y152" s="223"/>
      <c r="Z152" s="403"/>
      <c r="AA152" s="648"/>
      <c r="AB152" s="648"/>
      <c r="AC152" s="648"/>
      <c r="AD152" s="648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616"/>
      <c r="AQ152" s="207"/>
      <c r="AR152" s="236"/>
      <c r="AS152" s="236"/>
      <c r="AT152" s="254"/>
      <c r="AU152" s="200"/>
      <c r="AV152" s="319"/>
      <c r="AW152" s="317"/>
      <c r="AX152" s="318"/>
      <c r="AY152" s="317"/>
      <c r="AZ152" s="317"/>
      <c r="BA152" s="318"/>
      <c r="BB152" s="318"/>
      <c r="BC152" s="318"/>
      <c r="BD152" s="552"/>
      <c r="BE152" s="552"/>
      <c r="BF152" s="552"/>
      <c r="BG152" s="644" t="s">
        <v>101</v>
      </c>
      <c r="BH152" s="644"/>
      <c r="BI152" s="644"/>
      <c r="BJ152" s="644"/>
      <c r="BK152" s="242"/>
      <c r="BL152" s="240"/>
      <c r="BM152" s="240"/>
      <c r="BN152" s="241"/>
      <c r="BO152" s="240"/>
      <c r="BP152" s="240"/>
      <c r="BQ152" s="241"/>
      <c r="BR152" s="240"/>
      <c r="BS152" s="259"/>
      <c r="BZ152" s="200"/>
      <c r="CA152" s="259"/>
      <c r="CB152" s="363"/>
      <c r="CC152" s="363"/>
      <c r="CD152" s="363"/>
      <c r="CE152" s="363"/>
      <c r="CF152" s="363"/>
      <c r="CG152" s="363"/>
      <c r="CH152" s="200"/>
      <c r="CI152" s="485"/>
    </row>
    <row r="153" spans="1:87" ht="13.5" customHeight="1">
      <c r="A153" s="567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1"/>
      <c r="N153" s="200"/>
      <c r="O153" s="200"/>
      <c r="P153" s="201"/>
      <c r="Q153" s="200"/>
      <c r="R153" s="200"/>
      <c r="S153" s="252"/>
      <c r="T153" s="252"/>
      <c r="U153" s="253"/>
      <c r="V153" s="252"/>
      <c r="W153" s="252"/>
      <c r="X153" s="253"/>
      <c r="Y153" s="252"/>
      <c r="Z153" s="200"/>
      <c r="AA153" s="553"/>
      <c r="AB153" s="553"/>
      <c r="AC153" s="554"/>
      <c r="AD153" s="553"/>
      <c r="AE153" s="231"/>
      <c r="AF153" s="268"/>
      <c r="AG153" s="231"/>
      <c r="AH153" s="231"/>
      <c r="AI153" s="233"/>
      <c r="AJ153" s="200"/>
      <c r="AK153" s="232"/>
      <c r="AL153" s="233"/>
      <c r="AM153" s="233"/>
      <c r="AN153" s="232"/>
      <c r="AO153" s="233"/>
      <c r="AP153" s="616"/>
      <c r="AQ153" s="207"/>
      <c r="AR153" s="248"/>
      <c r="AS153" s="248"/>
      <c r="AT153" s="200"/>
      <c r="AU153" s="200"/>
      <c r="AV153" s="341"/>
      <c r="AW153" s="200"/>
      <c r="AX153" s="201"/>
      <c r="AY153" s="200"/>
      <c r="AZ153" s="200"/>
      <c r="BA153" s="201"/>
      <c r="BB153" s="233"/>
      <c r="BC153" s="231"/>
      <c r="BD153" s="553"/>
      <c r="BE153" s="553"/>
      <c r="BF153" s="554"/>
      <c r="BG153" s="553"/>
      <c r="BH153" s="553"/>
      <c r="BI153" s="554"/>
      <c r="BJ153" s="553"/>
      <c r="BL153" s="295"/>
      <c r="BM153" s="295"/>
      <c r="BN153" s="296"/>
      <c r="BO153" s="295"/>
      <c r="BP153" s="295"/>
      <c r="BQ153" s="296"/>
      <c r="BR153" s="295"/>
      <c r="BS153" s="200"/>
      <c r="BZ153" s="200"/>
      <c r="CA153" s="410"/>
      <c r="CB153" s="366"/>
      <c r="CC153" s="366"/>
      <c r="CD153" s="366"/>
      <c r="CE153" s="366"/>
      <c r="CF153" s="366"/>
      <c r="CG153" s="366"/>
      <c r="CH153" s="254"/>
      <c r="CI153" s="485"/>
    </row>
    <row r="154" spans="1:87" ht="13.5" customHeight="1">
      <c r="A154" s="567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1"/>
      <c r="N154" s="200"/>
      <c r="O154" s="200"/>
      <c r="P154" s="201"/>
      <c r="Q154" s="200"/>
      <c r="R154" s="200"/>
      <c r="S154" s="252"/>
      <c r="T154" s="252"/>
      <c r="U154" s="253"/>
      <c r="V154" s="252"/>
      <c r="W154" s="252"/>
      <c r="X154" s="253"/>
      <c r="Y154" s="252"/>
      <c r="Z154" s="263"/>
      <c r="AA154" s="522"/>
      <c r="AB154" s="522"/>
      <c r="AC154" s="522"/>
      <c r="AD154" s="522"/>
      <c r="AE154" s="224"/>
      <c r="AF154" s="225"/>
      <c r="AG154" s="224"/>
      <c r="AH154" s="226"/>
      <c r="AI154" s="227"/>
      <c r="AJ154" s="200"/>
      <c r="AK154" s="232"/>
      <c r="AL154" s="233"/>
      <c r="AM154" s="233"/>
      <c r="AN154" s="232"/>
      <c r="AO154" s="233"/>
      <c r="AP154" s="616"/>
      <c r="AQ154" s="207"/>
      <c r="AR154" s="236"/>
      <c r="AS154" s="236"/>
      <c r="AT154" s="254"/>
      <c r="AU154" s="200"/>
      <c r="AV154" s="341"/>
      <c r="AW154" s="200"/>
      <c r="AX154" s="201"/>
      <c r="AY154" s="200"/>
      <c r="AZ154" s="200"/>
      <c r="BA154" s="201"/>
      <c r="BB154" s="228"/>
      <c r="BC154" s="226"/>
      <c r="BD154" s="522"/>
      <c r="BE154" s="522"/>
      <c r="BF154" s="522"/>
      <c r="BG154" s="522"/>
      <c r="BH154" s="522"/>
      <c r="BI154" s="522"/>
      <c r="BJ154" s="522"/>
      <c r="BK154" s="263"/>
      <c r="BL154" s="258"/>
      <c r="BM154" s="258"/>
      <c r="BN154" s="213"/>
      <c r="BO154" s="258"/>
      <c r="BP154" s="258"/>
      <c r="BQ154" s="213"/>
      <c r="BR154" s="258"/>
      <c r="BS154" s="200"/>
      <c r="BZ154" s="200"/>
      <c r="CA154" s="287"/>
      <c r="CB154" s="363"/>
      <c r="CC154" s="363"/>
      <c r="CD154" s="363"/>
      <c r="CE154" s="363"/>
      <c r="CF154" s="363"/>
      <c r="CG154" s="363"/>
      <c r="CI154" s="485"/>
    </row>
    <row r="155" spans="1:87" ht="13.5" customHeight="1">
      <c r="A155" s="523"/>
      <c r="B155" s="200"/>
      <c r="C155" s="366"/>
      <c r="D155" s="366"/>
      <c r="E155" s="366"/>
      <c r="F155" s="366"/>
      <c r="G155" s="366"/>
      <c r="H155" s="366"/>
      <c r="I155" s="366"/>
      <c r="J155" s="403"/>
      <c r="K155" s="272"/>
      <c r="L155" s="272"/>
      <c r="M155" s="607"/>
      <c r="N155" s="274"/>
      <c r="O155" s="274"/>
      <c r="P155" s="275"/>
      <c r="Q155" s="609"/>
      <c r="R155" s="277"/>
      <c r="S155" s="395"/>
      <c r="T155" s="395"/>
      <c r="U155" s="396"/>
      <c r="V155" s="395"/>
      <c r="W155" s="395"/>
      <c r="X155" s="396"/>
      <c r="Y155" s="395"/>
      <c r="Z155" s="411"/>
      <c r="AA155" s="556"/>
      <c r="AB155" s="556"/>
      <c r="AC155" s="557"/>
      <c r="AD155" s="556"/>
      <c r="AE155" s="229"/>
      <c r="AF155" s="230"/>
      <c r="AG155" s="229"/>
      <c r="AH155" s="231"/>
      <c r="AI155" s="233"/>
      <c r="AJ155" s="200"/>
      <c r="AK155" s="232"/>
      <c r="AL155" s="233"/>
      <c r="AM155" s="233"/>
      <c r="AN155" s="232"/>
      <c r="AO155" s="233"/>
      <c r="AP155" s="616"/>
      <c r="AQ155" s="207"/>
      <c r="AR155" s="248"/>
      <c r="AS155" s="248"/>
      <c r="AT155" s="200"/>
      <c r="AU155" s="200"/>
      <c r="AV155" s="341"/>
      <c r="AW155" s="200"/>
      <c r="AX155" s="201"/>
      <c r="AY155" s="200"/>
      <c r="AZ155" s="200"/>
      <c r="BA155" s="201"/>
      <c r="BB155" s="233"/>
      <c r="BC155" s="231"/>
      <c r="BD155" s="555"/>
      <c r="BE155" s="555"/>
      <c r="BF155" s="520"/>
      <c r="BG155" s="555"/>
      <c r="BH155" s="555"/>
      <c r="BI155" s="520"/>
      <c r="BJ155" s="555"/>
      <c r="BK155" s="393"/>
      <c r="BL155" s="397"/>
      <c r="BM155" s="397"/>
      <c r="BN155" s="398"/>
      <c r="BO155" s="397"/>
      <c r="BP155" s="397"/>
      <c r="BQ155" s="398"/>
      <c r="BR155" s="397"/>
      <c r="BS155" s="277"/>
      <c r="BT155" s="272" t="s">
        <v>59</v>
      </c>
      <c r="BU155" s="272"/>
      <c r="BV155" s="273"/>
      <c r="BW155" s="274"/>
      <c r="BX155" s="274"/>
      <c r="BY155" s="275"/>
      <c r="BZ155" s="276"/>
      <c r="CA155" s="283"/>
      <c r="CB155" s="240"/>
      <c r="CC155" s="240"/>
      <c r="CD155" s="240"/>
      <c r="CE155" s="240"/>
      <c r="CF155" s="240"/>
      <c r="CG155" s="240"/>
      <c r="CH155" s="240"/>
      <c r="CI155" s="512" t="s">
        <v>16</v>
      </c>
    </row>
    <row r="156" spans="1:87" ht="13.5" customHeight="1">
      <c r="A156" s="567"/>
      <c r="B156" s="200"/>
      <c r="C156" s="252"/>
      <c r="D156" s="252"/>
      <c r="E156" s="252"/>
      <c r="F156" s="252"/>
      <c r="G156" s="252"/>
      <c r="H156" s="252"/>
      <c r="I156" s="252"/>
      <c r="J156" s="200"/>
      <c r="K156" s="617"/>
      <c r="L156" s="200"/>
      <c r="M156" s="201"/>
      <c r="N156" s="200"/>
      <c r="O156" s="200"/>
      <c r="P156" s="201"/>
      <c r="Q156" s="200"/>
      <c r="R156" s="200"/>
      <c r="S156" s="254"/>
      <c r="T156" s="254"/>
      <c r="U156" s="205"/>
      <c r="V156" s="254"/>
      <c r="W156" s="254"/>
      <c r="X156" s="205"/>
      <c r="Y156" s="254"/>
      <c r="Z156" s="263"/>
      <c r="AA156" s="522"/>
      <c r="AB156" s="522"/>
      <c r="AC156" s="522"/>
      <c r="AD156" s="522"/>
      <c r="AE156" s="224"/>
      <c r="AF156" s="225"/>
      <c r="AG156" s="224"/>
      <c r="AH156" s="226"/>
      <c r="AI156" s="227"/>
      <c r="AJ156" s="200"/>
      <c r="AK156" s="232"/>
      <c r="AL156" s="233"/>
      <c r="AM156" s="233"/>
      <c r="AN156" s="232"/>
      <c r="AO156" s="233"/>
      <c r="AP156" s="616"/>
      <c r="AQ156" s="207"/>
      <c r="AR156" s="370"/>
      <c r="AS156" s="370"/>
      <c r="AT156" s="200"/>
      <c r="AU156" s="200"/>
      <c r="AV156" s="341"/>
      <c r="AW156" s="200"/>
      <c r="AX156" s="201"/>
      <c r="AY156" s="200"/>
      <c r="AZ156" s="200"/>
      <c r="BA156" s="201"/>
      <c r="BB156" s="228"/>
      <c r="BC156" s="226"/>
      <c r="BD156" s="522"/>
      <c r="BE156" s="522"/>
      <c r="BF156" s="522"/>
      <c r="BG156" s="522"/>
      <c r="BH156" s="522"/>
      <c r="BI156" s="522"/>
      <c r="BJ156" s="522"/>
      <c r="BK156" s="265"/>
      <c r="BL156" s="217"/>
      <c r="BM156" s="217"/>
      <c r="BN156" s="218"/>
      <c r="BO156" s="217"/>
      <c r="BP156" s="217"/>
      <c r="BQ156" s="218"/>
      <c r="BR156" s="217"/>
      <c r="BZ156" s="200"/>
      <c r="CA156" s="286"/>
      <c r="CB156" s="252"/>
      <c r="CC156" s="252"/>
      <c r="CD156" s="252"/>
      <c r="CE156" s="252"/>
      <c r="CF156" s="252"/>
      <c r="CG156" s="252"/>
      <c r="CH156" s="252"/>
      <c r="CI156" s="565"/>
    </row>
    <row r="157" spans="1:87" ht="13.5" customHeight="1">
      <c r="A157" s="567"/>
      <c r="B157" s="200"/>
      <c r="C157" s="252"/>
      <c r="D157" s="252"/>
      <c r="E157" s="252"/>
      <c r="F157" s="252"/>
      <c r="G157" s="252"/>
      <c r="H157" s="252"/>
      <c r="I157" s="252"/>
      <c r="J157" s="200"/>
      <c r="K157" s="200"/>
      <c r="L157" s="200"/>
      <c r="M157" s="201"/>
      <c r="N157" s="200"/>
      <c r="O157" s="200"/>
      <c r="P157" s="201"/>
      <c r="Q157" s="200"/>
      <c r="R157" s="200"/>
      <c r="S157" s="220"/>
      <c r="T157" s="221"/>
      <c r="U157" s="222"/>
      <c r="V157" s="221"/>
      <c r="W157" s="221"/>
      <c r="X157" s="222"/>
      <c r="Y157" s="223"/>
      <c r="Z157" s="405"/>
      <c r="AA157" s="556"/>
      <c r="AB157" s="556"/>
      <c r="AC157" s="557"/>
      <c r="AD157" s="556"/>
      <c r="AE157" s="229"/>
      <c r="AF157" s="230"/>
      <c r="AG157" s="229"/>
      <c r="AH157" s="231"/>
      <c r="AI157" s="233"/>
      <c r="AJ157" s="200"/>
      <c r="AK157" s="232"/>
      <c r="AL157" s="233"/>
      <c r="AM157" s="233"/>
      <c r="AN157" s="232"/>
      <c r="AO157" s="233"/>
      <c r="AP157" s="616"/>
      <c r="AQ157" s="201"/>
      <c r="AR157" s="205"/>
      <c r="AS157" s="205"/>
      <c r="AT157" s="200"/>
      <c r="AU157" s="200"/>
      <c r="AV157" s="341"/>
      <c r="AW157" s="200"/>
      <c r="AX157" s="201"/>
      <c r="AY157" s="200"/>
      <c r="AZ157" s="200"/>
      <c r="BA157" s="201"/>
      <c r="BB157" s="233"/>
      <c r="BC157" s="231"/>
      <c r="BD157" s="555"/>
      <c r="BE157" s="555"/>
      <c r="BF157" s="520"/>
      <c r="BG157" s="555"/>
      <c r="BH157" s="555"/>
      <c r="BI157" s="520"/>
      <c r="BJ157" s="555"/>
      <c r="BL157" s="220"/>
      <c r="BM157" s="221"/>
      <c r="BN157" s="222"/>
      <c r="BO157" s="221"/>
      <c r="BP157" s="221"/>
      <c r="BQ157" s="222"/>
      <c r="BR157" s="223"/>
      <c r="BZ157" s="200"/>
      <c r="CA157" s="287"/>
      <c r="CB157" s="252"/>
      <c r="CC157" s="252"/>
      <c r="CD157" s="252"/>
      <c r="CE157" s="252"/>
      <c r="CF157" s="252"/>
      <c r="CG157" s="252"/>
      <c r="CH157" s="252"/>
      <c r="CI157" s="565"/>
    </row>
    <row r="158" spans="1:87" ht="13.5" customHeight="1">
      <c r="A158" s="567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1"/>
      <c r="N158" s="200"/>
      <c r="O158" s="200"/>
      <c r="P158" s="201"/>
      <c r="Q158" s="200"/>
      <c r="R158" s="200"/>
      <c r="S158" s="366"/>
      <c r="T158" s="366"/>
      <c r="U158" s="236"/>
      <c r="V158" s="366"/>
      <c r="W158" s="366"/>
      <c r="X158" s="236"/>
      <c r="Y158" s="366"/>
      <c r="Z158" s="403"/>
      <c r="AA158" s="648"/>
      <c r="AB158" s="648"/>
      <c r="AC158" s="648"/>
      <c r="AD158" s="648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616"/>
      <c r="AQ158" s="201"/>
      <c r="AR158" s="236"/>
      <c r="AS158" s="236"/>
      <c r="AT158" s="254"/>
      <c r="AU158" s="263"/>
      <c r="AV158" s="319"/>
      <c r="AW158" s="317"/>
      <c r="AX158" s="318"/>
      <c r="AY158" s="317"/>
      <c r="AZ158" s="317"/>
      <c r="BA158" s="318"/>
      <c r="BB158" s="318"/>
      <c r="BC158" s="318"/>
      <c r="BD158" s="552"/>
      <c r="BE158" s="552"/>
      <c r="BF158" s="552"/>
      <c r="BG158" s="644" t="s">
        <v>103</v>
      </c>
      <c r="BH158" s="644"/>
      <c r="BI158" s="644"/>
      <c r="BJ158" s="644"/>
      <c r="BK158" s="242"/>
      <c r="BL158" s="240"/>
      <c r="BM158" s="240"/>
      <c r="BN158" s="241"/>
      <c r="BO158" s="240"/>
      <c r="BP158" s="240"/>
      <c r="BQ158" s="241"/>
      <c r="BR158" s="240"/>
      <c r="BZ158" s="200"/>
      <c r="CA158" s="259"/>
      <c r="CB158" s="200"/>
      <c r="CC158" s="200"/>
      <c r="CD158" s="200"/>
      <c r="CE158" s="200"/>
      <c r="CF158" s="200"/>
      <c r="CG158" s="200"/>
      <c r="CI158" s="565"/>
    </row>
    <row r="159" spans="1:87" ht="13.5" customHeight="1">
      <c r="A159" s="567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1"/>
      <c r="N159" s="200"/>
      <c r="O159" s="200"/>
      <c r="P159" s="201"/>
      <c r="Q159" s="200"/>
      <c r="R159" s="395"/>
      <c r="S159" s="252"/>
      <c r="T159" s="252"/>
      <c r="U159" s="253"/>
      <c r="V159" s="252"/>
      <c r="W159" s="252"/>
      <c r="X159" s="253"/>
      <c r="Y159" s="252"/>
      <c r="Z159" s="254"/>
      <c r="AA159" s="553"/>
      <c r="AB159" s="553"/>
      <c r="AC159" s="554"/>
      <c r="AD159" s="553"/>
      <c r="AE159" s="231"/>
      <c r="AF159" s="268"/>
      <c r="AG159" s="231"/>
      <c r="AH159" s="231"/>
      <c r="AI159" s="233"/>
      <c r="AJ159" s="200"/>
      <c r="AK159" s="232"/>
      <c r="AL159" s="233"/>
      <c r="AM159" s="233"/>
      <c r="AN159" s="232"/>
      <c r="AO159" s="233"/>
      <c r="AP159" s="616"/>
      <c r="AQ159" s="201"/>
      <c r="AR159" s="248"/>
      <c r="AS159" s="248"/>
      <c r="AT159" s="200"/>
      <c r="AU159" s="263"/>
      <c r="AV159" s="369"/>
      <c r="AW159" s="370"/>
      <c r="AX159" s="370"/>
      <c r="AY159" s="370"/>
      <c r="AZ159" s="370"/>
      <c r="BA159" s="370"/>
      <c r="BB159" s="233"/>
      <c r="BC159" s="231"/>
      <c r="BD159" s="553"/>
      <c r="BE159" s="553"/>
      <c r="BF159" s="554"/>
      <c r="BG159" s="553"/>
      <c r="BH159" s="553"/>
      <c r="BI159" s="554"/>
      <c r="BJ159" s="553"/>
      <c r="BK159" s="254"/>
      <c r="BL159" s="258"/>
      <c r="BM159" s="258"/>
      <c r="BN159" s="213"/>
      <c r="BO159" s="258"/>
      <c r="BP159" s="258"/>
      <c r="BQ159" s="213"/>
      <c r="BR159" s="258"/>
      <c r="BS159" s="259"/>
      <c r="BZ159" s="200"/>
      <c r="CA159" s="259"/>
      <c r="CB159" s="200"/>
      <c r="CC159" s="200"/>
      <c r="CD159" s="200"/>
      <c r="CE159" s="200"/>
      <c r="CF159" s="200"/>
      <c r="CG159" s="200"/>
      <c r="CI159" s="565"/>
    </row>
    <row r="160" spans="1:87" ht="13.5" customHeight="1">
      <c r="A160" s="567"/>
      <c r="B160" s="200"/>
      <c r="C160" s="200"/>
      <c r="D160" s="200"/>
      <c r="E160" s="200"/>
      <c r="F160" s="200"/>
      <c r="G160" s="200"/>
      <c r="H160" s="200"/>
      <c r="I160" s="200"/>
      <c r="J160" s="200"/>
      <c r="K160" s="363"/>
      <c r="L160" s="363"/>
      <c r="M160" s="248"/>
      <c r="N160" s="363"/>
      <c r="O160" s="363"/>
      <c r="P160" s="248"/>
      <c r="Q160" s="200"/>
      <c r="R160" s="395"/>
      <c r="S160" s="252"/>
      <c r="T160" s="252"/>
      <c r="U160" s="253"/>
      <c r="V160" s="252"/>
      <c r="W160" s="252"/>
      <c r="X160" s="253"/>
      <c r="Y160" s="252"/>
      <c r="Z160" s="263"/>
      <c r="AA160" s="522"/>
      <c r="AB160" s="522"/>
      <c r="AC160" s="522"/>
      <c r="AD160" s="522"/>
      <c r="AE160" s="224"/>
      <c r="AF160" s="225"/>
      <c r="AG160" s="224"/>
      <c r="AH160" s="226"/>
      <c r="AI160" s="227"/>
      <c r="AJ160" s="200"/>
      <c r="AK160" s="232"/>
      <c r="AL160" s="233"/>
      <c r="AM160" s="233"/>
      <c r="AN160" s="232"/>
      <c r="AO160" s="233"/>
      <c r="AP160" s="616"/>
      <c r="AQ160" s="201"/>
      <c r="AR160" s="236"/>
      <c r="AS160" s="236"/>
      <c r="AT160" s="254"/>
      <c r="AU160" s="263"/>
      <c r="AV160" s="369"/>
      <c r="AW160" s="370"/>
      <c r="AX160" s="370"/>
      <c r="AY160" s="370"/>
      <c r="AZ160" s="370"/>
      <c r="BA160" s="370"/>
      <c r="BB160" s="228"/>
      <c r="BC160" s="226"/>
      <c r="BD160" s="522"/>
      <c r="BE160" s="522"/>
      <c r="BF160" s="522"/>
      <c r="BG160" s="522"/>
      <c r="BH160" s="522"/>
      <c r="BI160" s="522"/>
      <c r="BJ160" s="522"/>
      <c r="BK160" s="263"/>
      <c r="BL160" s="258"/>
      <c r="BM160" s="258"/>
      <c r="BN160" s="213"/>
      <c r="BO160" s="258"/>
      <c r="BP160" s="258"/>
      <c r="BQ160" s="213"/>
      <c r="BR160" s="258"/>
      <c r="BS160" s="259"/>
      <c r="BT160" s="289"/>
      <c r="BU160" s="289"/>
      <c r="BV160" s="290"/>
      <c r="BW160" s="289"/>
      <c r="BX160" s="289"/>
      <c r="BY160" s="290"/>
      <c r="BZ160" s="200"/>
      <c r="CA160" s="259"/>
      <c r="CB160" s="200"/>
      <c r="CC160" s="200"/>
      <c r="CD160" s="200"/>
      <c r="CE160" s="200"/>
      <c r="CF160" s="200"/>
      <c r="CG160" s="200"/>
      <c r="CI160" s="565"/>
    </row>
    <row r="161" spans="1:87" ht="13.5" customHeight="1">
      <c r="A161" s="567"/>
      <c r="B161" s="200"/>
      <c r="C161" s="200"/>
      <c r="D161" s="200"/>
      <c r="E161" s="200"/>
      <c r="F161" s="200"/>
      <c r="G161" s="200"/>
      <c r="H161" s="200"/>
      <c r="I161" s="200"/>
      <c r="J161" s="200"/>
      <c r="K161" s="366"/>
      <c r="L161" s="366"/>
      <c r="M161" s="236"/>
      <c r="N161" s="366"/>
      <c r="O161" s="366"/>
      <c r="P161" s="236"/>
      <c r="Q161" s="366"/>
      <c r="R161" s="403"/>
      <c r="S161" s="272"/>
      <c r="T161" s="272"/>
      <c r="U161" s="607"/>
      <c r="V161" s="274"/>
      <c r="W161" s="274"/>
      <c r="X161" s="275"/>
      <c r="Y161" s="609"/>
      <c r="Z161" s="277"/>
      <c r="AA161" s="556"/>
      <c r="AB161" s="556"/>
      <c r="AC161" s="557"/>
      <c r="AD161" s="556"/>
      <c r="AE161" s="229"/>
      <c r="AF161" s="230"/>
      <c r="AG161" s="229"/>
      <c r="AH161" s="231"/>
      <c r="AI161" s="233"/>
      <c r="AJ161" s="200"/>
      <c r="AK161" s="232"/>
      <c r="AL161" s="233"/>
      <c r="AM161" s="233"/>
      <c r="AN161" s="232"/>
      <c r="AO161" s="233"/>
      <c r="AP161" s="616"/>
      <c r="AQ161" s="201"/>
      <c r="AR161" s="248"/>
      <c r="AS161" s="248"/>
      <c r="AT161" s="200"/>
      <c r="AU161" s="263"/>
      <c r="AV161" s="369"/>
      <c r="AW161" s="370"/>
      <c r="AX161" s="370"/>
      <c r="AY161" s="370"/>
      <c r="AZ161" s="370"/>
      <c r="BA161" s="370"/>
      <c r="BB161" s="233"/>
      <c r="BC161" s="231"/>
      <c r="BD161" s="555"/>
      <c r="BE161" s="555"/>
      <c r="BF161" s="520"/>
      <c r="BG161" s="555"/>
      <c r="BH161" s="555"/>
      <c r="BI161" s="520"/>
      <c r="BJ161" s="555"/>
      <c r="BK161" s="277"/>
      <c r="BL161" s="272" t="s">
        <v>59</v>
      </c>
      <c r="BM161" s="272"/>
      <c r="BN161" s="273"/>
      <c r="BO161" s="274"/>
      <c r="BP161" s="274"/>
      <c r="BQ161" s="275"/>
      <c r="BR161" s="539" t="s">
        <v>68</v>
      </c>
      <c r="BS161" s="283"/>
      <c r="BT161" s="240"/>
      <c r="BU161" s="240"/>
      <c r="BV161" s="241"/>
      <c r="BW161" s="240"/>
      <c r="BX161" s="240"/>
      <c r="BY161" s="241"/>
      <c r="BZ161" s="240"/>
      <c r="CA161" s="259"/>
      <c r="CB161" s="200"/>
      <c r="CC161" s="200"/>
      <c r="CD161" s="200"/>
      <c r="CE161" s="200"/>
      <c r="CF161" s="200"/>
      <c r="CG161" s="200"/>
      <c r="CI161" s="565"/>
    </row>
    <row r="162" spans="1:87" ht="13.5" customHeight="1">
      <c r="A162" s="567"/>
      <c r="B162" s="200"/>
      <c r="C162" s="200"/>
      <c r="D162" s="200"/>
      <c r="E162" s="200"/>
      <c r="F162" s="200"/>
      <c r="G162" s="200"/>
      <c r="H162" s="200"/>
      <c r="I162" s="200"/>
      <c r="J162" s="200"/>
      <c r="K162" s="252"/>
      <c r="L162" s="252"/>
      <c r="M162" s="253"/>
      <c r="N162" s="252"/>
      <c r="O162" s="252"/>
      <c r="P162" s="253"/>
      <c r="Q162" s="720"/>
      <c r="R162" s="720"/>
      <c r="S162" s="758"/>
      <c r="T162" s="758"/>
      <c r="U162" s="205"/>
      <c r="V162" s="254"/>
      <c r="W162" s="254"/>
      <c r="X162" s="205"/>
      <c r="Y162" s="254"/>
      <c r="Z162" s="263"/>
      <c r="AA162" s="522"/>
      <c r="AB162" s="522"/>
      <c r="AC162" s="522"/>
      <c r="AD162" s="522"/>
      <c r="AE162" s="224"/>
      <c r="AF162" s="225"/>
      <c r="AG162" s="224"/>
      <c r="AH162" s="226"/>
      <c r="AI162" s="227"/>
      <c r="AJ162" s="200"/>
      <c r="AK162" s="232"/>
      <c r="AL162" s="233"/>
      <c r="AM162" s="233"/>
      <c r="AN162" s="232"/>
      <c r="AO162" s="233"/>
      <c r="AP162" s="616"/>
      <c r="AQ162" s="201"/>
      <c r="AR162" s="370"/>
      <c r="AS162" s="370"/>
      <c r="AT162" s="200"/>
      <c r="AU162" s="263"/>
      <c r="AV162" s="369"/>
      <c r="BB162" s="228"/>
      <c r="BC162" s="226"/>
      <c r="BD162" s="522"/>
      <c r="BE162" s="522"/>
      <c r="BF162" s="522"/>
      <c r="BG162" s="522"/>
      <c r="BH162" s="522"/>
      <c r="BI162" s="522"/>
      <c r="BJ162" s="522"/>
      <c r="BK162" s="265"/>
      <c r="BL162" s="217"/>
      <c r="BM162" s="217"/>
      <c r="BN162" s="218"/>
      <c r="BO162" s="217"/>
      <c r="BP162" s="217"/>
      <c r="BQ162" s="218"/>
      <c r="BR162" s="254"/>
      <c r="BS162" s="270"/>
      <c r="BT162" s="295"/>
      <c r="BU162" s="295"/>
      <c r="BV162" s="296"/>
      <c r="BW162" s="295"/>
      <c r="BX162" s="295"/>
      <c r="BY162" s="296"/>
      <c r="BZ162" s="295"/>
      <c r="CA162" s="265"/>
      <c r="CB162" s="217"/>
      <c r="CC162" s="217"/>
      <c r="CD162" s="217"/>
      <c r="CE162" s="217"/>
      <c r="CF162" s="217"/>
      <c r="CG162" s="217"/>
      <c r="CH162" s="254"/>
      <c r="CI162" s="566"/>
    </row>
    <row r="163" spans="1:87" ht="13.5" customHeight="1">
      <c r="A163" s="567"/>
      <c r="B163" s="200"/>
      <c r="C163" s="200"/>
      <c r="D163" s="200"/>
      <c r="E163" s="200"/>
      <c r="F163" s="200"/>
      <c r="G163" s="200"/>
      <c r="H163" s="200"/>
      <c r="I163" s="200"/>
      <c r="J163" s="200"/>
      <c r="K163" s="252"/>
      <c r="L163" s="252"/>
      <c r="M163" s="253"/>
      <c r="N163" s="252"/>
      <c r="O163" s="252"/>
      <c r="P163" s="253"/>
      <c r="Q163" s="252"/>
      <c r="R163" s="200"/>
      <c r="S163" s="220"/>
      <c r="T163" s="221"/>
      <c r="U163" s="222"/>
      <c r="V163" s="221"/>
      <c r="W163" s="221"/>
      <c r="X163" s="222"/>
      <c r="Y163" s="223"/>
      <c r="Z163" s="285"/>
      <c r="AA163" s="556"/>
      <c r="AB163" s="556"/>
      <c r="AC163" s="557"/>
      <c r="AD163" s="556"/>
      <c r="AE163" s="229"/>
      <c r="AF163" s="230"/>
      <c r="AG163" s="229"/>
      <c r="AH163" s="231"/>
      <c r="AI163" s="233"/>
      <c r="AJ163" s="200"/>
      <c r="AK163" s="232"/>
      <c r="AL163" s="233"/>
      <c r="AM163" s="233"/>
      <c r="AN163" s="232"/>
      <c r="AO163" s="233"/>
      <c r="AP163" s="616"/>
      <c r="AQ163" s="201"/>
      <c r="AR163" s="205"/>
      <c r="AS163" s="205"/>
      <c r="AT163" s="200"/>
      <c r="AU163" s="263"/>
      <c r="AV163" s="362"/>
      <c r="AW163" s="363"/>
      <c r="AX163" s="248"/>
      <c r="AY163" s="363"/>
      <c r="AZ163" s="363"/>
      <c r="BA163" s="248"/>
      <c r="BB163" s="231"/>
      <c r="BC163" s="231"/>
      <c r="BD163" s="667"/>
      <c r="BE163" s="667"/>
      <c r="BF163" s="667"/>
      <c r="BG163" s="667"/>
      <c r="BH163" s="667"/>
      <c r="BI163" s="667"/>
      <c r="BJ163" s="667"/>
      <c r="BK163" s="285"/>
      <c r="BL163" s="220"/>
      <c r="BM163" s="221"/>
      <c r="BN163" s="222"/>
      <c r="BO163" s="221"/>
      <c r="BP163" s="221"/>
      <c r="BQ163" s="222"/>
      <c r="BR163" s="223"/>
      <c r="BS163" s="287"/>
      <c r="BT163" s="498"/>
      <c r="BU163" s="258"/>
      <c r="BV163" s="213"/>
      <c r="BW163" s="258"/>
      <c r="BX163" s="258"/>
      <c r="BY163" s="213"/>
      <c r="BZ163" s="258"/>
      <c r="CI163" s="567"/>
    </row>
    <row r="164" spans="1:87" ht="13.5" customHeight="1">
      <c r="A164" s="523"/>
      <c r="B164" s="200"/>
      <c r="C164" s="366"/>
      <c r="D164" s="366"/>
      <c r="E164" s="366"/>
      <c r="F164" s="366"/>
      <c r="G164" s="366"/>
      <c r="H164" s="366"/>
      <c r="I164" s="366"/>
      <c r="J164" s="403"/>
      <c r="K164" s="366"/>
      <c r="L164" s="366"/>
      <c r="M164" s="236"/>
      <c r="N164" s="366"/>
      <c r="O164" s="366"/>
      <c r="P164" s="236"/>
      <c r="Q164" s="342"/>
      <c r="R164" s="200"/>
      <c r="S164" s="366"/>
      <c r="T164" s="220"/>
      <c r="U164" s="612"/>
      <c r="V164" s="220"/>
      <c r="W164" s="220"/>
      <c r="X164" s="612"/>
      <c r="Y164" s="223"/>
      <c r="Z164" s="403"/>
      <c r="AA164" s="648"/>
      <c r="AB164" s="648"/>
      <c r="AC164" s="648"/>
      <c r="AD164" s="648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616"/>
      <c r="AQ164" s="201"/>
      <c r="AR164" s="236"/>
      <c r="AS164" s="236"/>
      <c r="AT164" s="254"/>
      <c r="AU164" s="200"/>
      <c r="AV164" s="319"/>
      <c r="AW164" s="317"/>
      <c r="AX164" s="318"/>
      <c r="AY164" s="317"/>
      <c r="AZ164" s="317"/>
      <c r="BA164" s="318"/>
      <c r="BB164" s="318"/>
      <c r="BC164" s="318"/>
      <c r="BD164" s="552"/>
      <c r="BE164" s="552"/>
      <c r="BF164" s="552"/>
      <c r="BG164" s="644" t="s">
        <v>104</v>
      </c>
      <c r="BH164" s="644"/>
      <c r="BI164" s="644"/>
      <c r="BJ164" s="644"/>
      <c r="BK164" s="242"/>
      <c r="BL164" s="240"/>
      <c r="BM164" s="240"/>
      <c r="BN164" s="241"/>
      <c r="BO164" s="240"/>
      <c r="BP164" s="240"/>
      <c r="BQ164" s="241"/>
      <c r="BR164" s="240"/>
      <c r="BS164" s="287"/>
      <c r="BT164" s="389"/>
      <c r="BU164" s="390"/>
      <c r="BV164" s="391"/>
      <c r="BW164" s="390"/>
      <c r="BX164" s="390"/>
      <c r="BY164" s="391"/>
      <c r="BZ164" s="386"/>
      <c r="CA164" s="242"/>
      <c r="CB164" s="240"/>
      <c r="CC164" s="240"/>
      <c r="CD164" s="240"/>
      <c r="CE164" s="240"/>
      <c r="CF164" s="240"/>
      <c r="CG164" s="240"/>
      <c r="CH164" s="240"/>
      <c r="CI164" s="512" t="s">
        <v>17</v>
      </c>
    </row>
    <row r="165" spans="1:87" ht="13.5" customHeight="1">
      <c r="A165" s="567"/>
      <c r="B165" s="200"/>
      <c r="C165" s="252"/>
      <c r="D165" s="252"/>
      <c r="E165" s="252"/>
      <c r="F165" s="252"/>
      <c r="G165" s="252"/>
      <c r="H165" s="252"/>
      <c r="I165" s="252"/>
      <c r="J165" s="200"/>
      <c r="K165" s="200"/>
      <c r="L165" s="200"/>
      <c r="M165" s="201"/>
      <c r="N165" s="200"/>
      <c r="O165" s="200"/>
      <c r="P165" s="201"/>
      <c r="Q165" s="200"/>
      <c r="R165" s="200"/>
      <c r="S165" s="252"/>
      <c r="T165" s="252"/>
      <c r="U165" s="253"/>
      <c r="V165" s="252"/>
      <c r="W165" s="252"/>
      <c r="X165" s="253"/>
      <c r="Y165" s="252"/>
      <c r="Z165" s="200"/>
      <c r="AA165" s="231"/>
      <c r="AB165" s="231"/>
      <c r="AC165" s="268"/>
      <c r="AD165" s="231"/>
      <c r="AE165" s="231"/>
      <c r="AF165" s="268"/>
      <c r="AG165" s="231"/>
      <c r="AH165" s="231"/>
      <c r="AI165" s="233"/>
      <c r="AJ165" s="200"/>
      <c r="AK165" s="232"/>
      <c r="AL165" s="233"/>
      <c r="AM165" s="233"/>
      <c r="AN165" s="232"/>
      <c r="AO165" s="201"/>
      <c r="AP165" s="201"/>
      <c r="AQ165" s="201"/>
      <c r="AR165" s="248"/>
      <c r="AS165" s="248"/>
      <c r="AT165" s="200"/>
      <c r="AU165" s="200"/>
      <c r="AV165" s="200"/>
      <c r="AW165" s="200"/>
      <c r="AX165" s="201"/>
      <c r="AY165" s="200"/>
      <c r="AZ165" s="200"/>
      <c r="BA165" s="201"/>
      <c r="BB165" s="233"/>
      <c r="BC165" s="231"/>
      <c r="BD165" s="231"/>
      <c r="BE165" s="231"/>
      <c r="BF165" s="268"/>
      <c r="BG165" s="231"/>
      <c r="BH165" s="231"/>
      <c r="BI165" s="268"/>
      <c r="BJ165" s="231"/>
      <c r="BL165" s="295"/>
      <c r="BM165" s="295"/>
      <c r="BN165" s="296"/>
      <c r="BO165" s="295"/>
      <c r="BP165" s="295"/>
      <c r="BQ165" s="296"/>
      <c r="BR165" s="295"/>
      <c r="BS165" s="263"/>
      <c r="BT165" s="254"/>
      <c r="BU165" s="254"/>
      <c r="BV165" s="205"/>
      <c r="BW165" s="254"/>
      <c r="BX165" s="254"/>
      <c r="BY165" s="205"/>
      <c r="BZ165" s="254"/>
      <c r="CA165" s="254"/>
      <c r="CB165" s="252"/>
      <c r="CC165" s="252"/>
      <c r="CD165" s="252"/>
      <c r="CE165" s="252"/>
      <c r="CF165" s="252"/>
      <c r="CG165" s="252"/>
      <c r="CH165" s="252"/>
      <c r="CI165" s="565"/>
    </row>
    <row r="166" spans="1:87" ht="13.5" customHeight="1">
      <c r="A166" s="567"/>
      <c r="B166" s="200"/>
      <c r="C166" s="200"/>
      <c r="D166" s="200"/>
      <c r="E166" s="200"/>
      <c r="F166" s="200"/>
      <c r="G166" s="200"/>
      <c r="H166" s="200"/>
      <c r="I166" s="200"/>
      <c r="J166" s="200"/>
      <c r="K166" s="618"/>
      <c r="L166" s="618"/>
      <c r="M166" s="618"/>
      <c r="N166" s="618"/>
      <c r="O166" s="618"/>
      <c r="P166" s="618"/>
      <c r="Q166" s="618"/>
      <c r="R166" s="618"/>
      <c r="S166" s="252"/>
      <c r="T166" s="252"/>
      <c r="U166" s="253"/>
      <c r="V166" s="252"/>
      <c r="W166" s="252"/>
      <c r="X166" s="253"/>
      <c r="Y166" s="252"/>
      <c r="Z166" s="200"/>
      <c r="AA166" s="224"/>
      <c r="AB166" s="224"/>
      <c r="AC166" s="225"/>
      <c r="AD166" s="224"/>
      <c r="AE166" s="224"/>
      <c r="AF166" s="225"/>
      <c r="AG166" s="224"/>
      <c r="AH166" s="226"/>
      <c r="AI166" s="227"/>
      <c r="AJ166" s="200"/>
      <c r="AK166" s="232"/>
      <c r="AL166" s="233"/>
      <c r="AM166" s="233"/>
      <c r="AN166" s="232"/>
      <c r="AO166" s="201"/>
      <c r="AP166" s="201"/>
      <c r="AQ166" s="201"/>
      <c r="AR166" s="236"/>
      <c r="AS166" s="236"/>
      <c r="AT166" s="254"/>
      <c r="AU166" s="200"/>
      <c r="AV166" s="200"/>
      <c r="AW166" s="200"/>
      <c r="AX166" s="201"/>
      <c r="AY166" s="200"/>
      <c r="AZ166" s="200"/>
      <c r="BA166" s="201"/>
      <c r="BB166" s="228">
        <v>15</v>
      </c>
      <c r="BC166" s="226"/>
      <c r="BD166" s="224"/>
      <c r="BE166" s="224"/>
      <c r="BF166" s="225"/>
      <c r="BG166" s="224"/>
      <c r="BH166" s="224"/>
      <c r="BI166" s="225"/>
      <c r="BJ166" s="224"/>
      <c r="BK166" s="263"/>
      <c r="BL166" s="498"/>
      <c r="BM166" s="258"/>
      <c r="BN166" s="213"/>
      <c r="BO166" s="258"/>
      <c r="BP166" s="258"/>
      <c r="BQ166" s="213"/>
      <c r="BR166" s="258"/>
      <c r="BS166" s="446" t="s">
        <v>65</v>
      </c>
      <c r="BT166" s="449"/>
      <c r="BU166" s="449"/>
      <c r="BV166" s="449"/>
      <c r="BW166" s="449"/>
      <c r="BX166" s="449"/>
      <c r="BY166" s="449"/>
      <c r="BZ166" s="450"/>
      <c r="CA166" s="393"/>
      <c r="CB166" s="397"/>
      <c r="CC166" s="397"/>
      <c r="CD166" s="397"/>
      <c r="CE166" s="397"/>
      <c r="CF166" s="397"/>
      <c r="CG166" s="397"/>
      <c r="CH166" s="397"/>
      <c r="CI166" s="566"/>
    </row>
    <row r="167" spans="1:87" ht="13.5" customHeight="1">
      <c r="A167" s="567"/>
      <c r="B167" s="200"/>
      <c r="C167" s="200"/>
      <c r="D167" s="200"/>
      <c r="E167" s="200"/>
      <c r="F167" s="200"/>
      <c r="G167" s="200"/>
      <c r="H167" s="200"/>
      <c r="I167" s="200"/>
      <c r="J167" s="200"/>
      <c r="K167" s="722"/>
      <c r="L167" s="722"/>
      <c r="M167" s="722"/>
      <c r="N167" s="722"/>
      <c r="O167" s="722"/>
      <c r="P167" s="722"/>
      <c r="Q167" s="722"/>
      <c r="R167" s="722"/>
      <c r="S167" s="200"/>
      <c r="T167" s="200"/>
      <c r="U167" s="201"/>
      <c r="V167" s="200"/>
      <c r="W167" s="200"/>
      <c r="X167" s="201"/>
      <c r="Y167" s="200"/>
      <c r="Z167" s="342"/>
      <c r="AA167" s="229"/>
      <c r="AB167" s="229"/>
      <c r="AC167" s="230"/>
      <c r="AD167" s="229"/>
      <c r="AE167" s="229"/>
      <c r="AF167" s="230"/>
      <c r="AG167" s="229"/>
      <c r="AH167" s="231"/>
      <c r="AI167" s="233"/>
      <c r="AJ167" s="200"/>
      <c r="AK167" s="232"/>
      <c r="AL167" s="233"/>
      <c r="AM167" s="233"/>
      <c r="AN167" s="232"/>
      <c r="AO167" s="201"/>
      <c r="AP167" s="201"/>
      <c r="AQ167" s="201"/>
      <c r="AR167" s="248"/>
      <c r="AS167" s="248"/>
      <c r="AT167" s="200"/>
      <c r="AU167" s="200"/>
      <c r="AV167" s="200"/>
      <c r="AW167" s="200"/>
      <c r="AX167" s="201"/>
      <c r="AY167" s="200"/>
      <c r="AZ167" s="200"/>
      <c r="BA167" s="201"/>
      <c r="BB167" s="233"/>
      <c r="BC167" s="231"/>
      <c r="BD167" s="234"/>
      <c r="BE167" s="234"/>
      <c r="BF167" s="235"/>
      <c r="BG167" s="234"/>
      <c r="BH167" s="234"/>
      <c r="BI167" s="235"/>
      <c r="BJ167" s="234"/>
      <c r="BK167" s="393"/>
      <c r="BL167" s="394"/>
      <c r="BM167" s="395"/>
      <c r="BN167" s="396"/>
      <c r="BO167" s="395"/>
      <c r="BP167" s="395"/>
      <c r="BQ167" s="396"/>
      <c r="BR167" s="397"/>
      <c r="BS167" s="659" t="s">
        <v>21</v>
      </c>
      <c r="BT167" s="660"/>
      <c r="BU167" s="660"/>
      <c r="BV167" s="660"/>
      <c r="BW167" s="660"/>
      <c r="BX167" s="660"/>
      <c r="BY167" s="660"/>
      <c r="BZ167" s="661"/>
      <c r="CA167" s="393"/>
      <c r="CB167" s="397"/>
      <c r="CC167" s="397"/>
      <c r="CD167" s="397"/>
      <c r="CE167" s="397"/>
      <c r="CF167" s="397"/>
      <c r="CG167" s="397"/>
      <c r="CH167" s="397"/>
      <c r="CI167" s="566"/>
    </row>
    <row r="168" spans="1:87" ht="13.5" customHeight="1">
      <c r="A168" s="567"/>
      <c r="B168" s="200"/>
      <c r="C168" s="200"/>
      <c r="D168" s="200"/>
      <c r="E168" s="200"/>
      <c r="F168" s="200"/>
      <c r="G168" s="200"/>
      <c r="H168" s="200"/>
      <c r="I168" s="200"/>
      <c r="J168" s="200"/>
      <c r="K168" s="722"/>
      <c r="L168" s="722"/>
      <c r="M168" s="722"/>
      <c r="N168" s="722"/>
      <c r="O168" s="722"/>
      <c r="P168" s="722"/>
      <c r="Q168" s="722"/>
      <c r="R168" s="722"/>
      <c r="S168" s="200"/>
      <c r="T168" s="200"/>
      <c r="U168" s="201"/>
      <c r="V168" s="200"/>
      <c r="W168" s="200"/>
      <c r="X168" s="201"/>
      <c r="Y168" s="200"/>
      <c r="Z168" s="342"/>
      <c r="AA168" s="200"/>
      <c r="AB168" s="200"/>
      <c r="AC168" s="201"/>
      <c r="AD168" s="200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5"/>
      <c r="BD168" s="205"/>
      <c r="BE168" s="205"/>
      <c r="BF168" s="205"/>
      <c r="BG168" s="205"/>
      <c r="BH168" s="205"/>
      <c r="BI168" s="205"/>
      <c r="BJ168" s="205"/>
      <c r="BK168" s="393"/>
      <c r="BL168" s="394"/>
      <c r="BM168" s="395"/>
      <c r="BN168" s="396"/>
      <c r="BO168" s="395"/>
      <c r="BP168" s="395"/>
      <c r="BQ168" s="396"/>
      <c r="BR168" s="412"/>
      <c r="BS168" s="662"/>
      <c r="BT168" s="663"/>
      <c r="BU168" s="663"/>
      <c r="BV168" s="663"/>
      <c r="BW168" s="663"/>
      <c r="BX168" s="663"/>
      <c r="BY168" s="663"/>
      <c r="BZ168" s="664"/>
      <c r="CA168" s="393"/>
      <c r="CB168" s="397"/>
      <c r="CC168" s="397"/>
      <c r="CD168" s="397"/>
      <c r="CE168" s="397"/>
      <c r="CF168" s="397"/>
      <c r="CG168" s="397"/>
      <c r="CH168" s="397"/>
      <c r="CI168" s="566"/>
    </row>
    <row r="169" spans="1:87" ht="13.5" customHeight="1">
      <c r="A169" s="573"/>
      <c r="B169" s="200"/>
      <c r="C169" s="200"/>
      <c r="D169" s="200"/>
      <c r="E169" s="200"/>
      <c r="F169" s="200"/>
      <c r="G169" s="619"/>
      <c r="H169" s="200"/>
      <c r="I169" s="200"/>
      <c r="J169" s="200"/>
      <c r="K169" s="200"/>
      <c r="L169" s="200"/>
      <c r="M169" s="201"/>
      <c r="N169" s="200"/>
      <c r="O169" s="200"/>
      <c r="P169" s="201"/>
      <c r="Q169" s="200"/>
      <c r="R169" s="200"/>
      <c r="S169" s="200"/>
      <c r="T169" s="200"/>
      <c r="U169" s="201"/>
      <c r="V169" s="200"/>
      <c r="W169" s="200"/>
      <c r="X169" s="201"/>
      <c r="Y169" s="200"/>
      <c r="Z169" s="342"/>
      <c r="AA169" s="200"/>
      <c r="AB169" s="200"/>
      <c r="AC169" s="201"/>
      <c r="AD169" s="200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5"/>
      <c r="BD169" s="205"/>
      <c r="BE169" s="205"/>
      <c r="BF169" s="205"/>
      <c r="BG169" s="205"/>
      <c r="BH169" s="205"/>
      <c r="BI169" s="205"/>
      <c r="BJ169" s="205"/>
      <c r="BK169" s="393"/>
      <c r="BL169" s="394"/>
      <c r="BM169" s="395"/>
      <c r="BN169" s="396"/>
      <c r="BO169" s="395"/>
      <c r="BP169" s="395"/>
      <c r="BQ169" s="396"/>
      <c r="BR169" s="395"/>
      <c r="BS169" s="393"/>
      <c r="BT169" s="397"/>
      <c r="BU169" s="397"/>
      <c r="BV169" s="398"/>
      <c r="BW169" s="397"/>
      <c r="BX169" s="397"/>
      <c r="BY169" s="398"/>
      <c r="BZ169" s="397"/>
      <c r="CA169" s="393"/>
      <c r="CB169" s="397"/>
      <c r="CC169" s="397"/>
      <c r="CD169" s="397"/>
      <c r="CE169" s="397"/>
      <c r="CF169" s="397"/>
      <c r="CG169" s="397"/>
      <c r="CH169" s="397"/>
      <c r="CI169" s="566"/>
    </row>
    <row r="170" spans="1:87" ht="13.5" customHeight="1">
      <c r="A170" s="574"/>
      <c r="B170" s="363"/>
      <c r="C170" s="363"/>
      <c r="D170" s="363"/>
      <c r="E170" s="363"/>
      <c r="F170" s="200"/>
      <c r="G170" s="619"/>
      <c r="H170" s="200"/>
      <c r="I170" s="200"/>
      <c r="J170" s="200"/>
      <c r="K170" s="366"/>
      <c r="L170" s="366"/>
      <c r="M170" s="236"/>
      <c r="N170" s="366"/>
      <c r="O170" s="366"/>
      <c r="P170" s="236"/>
      <c r="Q170" s="366"/>
      <c r="R170" s="403"/>
      <c r="S170" s="648"/>
      <c r="T170" s="648"/>
      <c r="U170" s="648"/>
      <c r="V170" s="648"/>
      <c r="W170" s="648"/>
      <c r="X170" s="236"/>
      <c r="Y170" s="366"/>
      <c r="Z170" s="342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5"/>
      <c r="BD170" s="205"/>
      <c r="BE170" s="205"/>
      <c r="BF170" s="205"/>
      <c r="BG170" s="205"/>
      <c r="BH170" s="205"/>
      <c r="BI170" s="205"/>
      <c r="BJ170" s="205"/>
      <c r="BK170" s="393"/>
      <c r="BL170" s="394"/>
      <c r="BM170" s="395"/>
      <c r="BN170" s="396"/>
      <c r="BO170" s="644" t="s">
        <v>106</v>
      </c>
      <c r="BP170" s="644"/>
      <c r="BQ170" s="644"/>
      <c r="BR170" s="644"/>
      <c r="BS170" s="242"/>
      <c r="BT170" s="240"/>
      <c r="BU170" s="240"/>
      <c r="BV170" s="241"/>
      <c r="BW170" s="240"/>
      <c r="BX170" s="240"/>
      <c r="BY170" s="241"/>
      <c r="BZ170" s="240"/>
      <c r="CA170" s="265"/>
      <c r="CB170" s="217"/>
      <c r="CC170" s="217"/>
      <c r="CD170" s="217"/>
      <c r="CE170" s="217"/>
      <c r="CF170" s="217"/>
      <c r="CG170" s="217"/>
      <c r="CH170" s="217"/>
      <c r="CI170" s="566"/>
    </row>
    <row r="171" spans="1:87" ht="13.5" customHeight="1">
      <c r="A171" s="523"/>
      <c r="B171" s="366"/>
      <c r="C171" s="366"/>
      <c r="D171" s="366"/>
      <c r="E171" s="366"/>
      <c r="F171" s="254"/>
      <c r="G171" s="619"/>
      <c r="H171" s="200"/>
      <c r="I171" s="200"/>
      <c r="J171" s="200"/>
      <c r="K171" s="252"/>
      <c r="L171" s="252"/>
      <c r="M171" s="253"/>
      <c r="N171" s="252"/>
      <c r="O171" s="252"/>
      <c r="P171" s="253"/>
      <c r="Q171" s="252"/>
      <c r="R171" s="254"/>
      <c r="S171" s="620"/>
      <c r="T171" s="620"/>
      <c r="U171" s="606"/>
      <c r="V171" s="620"/>
      <c r="W171" s="620"/>
      <c r="X171" s="201"/>
      <c r="Y171" s="200"/>
      <c r="Z171" s="342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5"/>
      <c r="BD171" s="205"/>
      <c r="BE171" s="205"/>
      <c r="BF171" s="205"/>
      <c r="BG171" s="205"/>
      <c r="BH171" s="205"/>
      <c r="BI171" s="205"/>
      <c r="BJ171" s="205"/>
      <c r="BK171" s="393"/>
      <c r="BL171" s="413"/>
      <c r="BM171" s="414"/>
      <c r="BN171" s="415"/>
      <c r="BO171" s="558"/>
      <c r="BP171" s="558"/>
      <c r="BQ171" s="559"/>
      <c r="BR171" s="558"/>
      <c r="BS171" s="254"/>
      <c r="BT171" s="252"/>
      <c r="BU171" s="252"/>
      <c r="BV171" s="253"/>
      <c r="BW171" s="252"/>
      <c r="BX171" s="252"/>
      <c r="BY171" s="253"/>
      <c r="BZ171" s="252"/>
      <c r="CA171" s="287"/>
      <c r="CB171" s="217"/>
      <c r="CC171" s="217"/>
      <c r="CD171" s="217"/>
      <c r="CE171" s="217"/>
      <c r="CF171" s="217"/>
      <c r="CG171" s="217"/>
      <c r="CH171" s="217"/>
      <c r="CI171" s="566"/>
    </row>
    <row r="172" spans="1:87" ht="13.5" customHeight="1">
      <c r="A172" s="523"/>
      <c r="B172" s="363"/>
      <c r="C172" s="366"/>
      <c r="D172" s="366"/>
      <c r="E172" s="366"/>
      <c r="F172" s="366"/>
      <c r="G172" s="366"/>
      <c r="H172" s="366"/>
      <c r="I172" s="366"/>
      <c r="J172" s="403"/>
      <c r="K172" s="272"/>
      <c r="L172" s="272"/>
      <c r="M172" s="607"/>
      <c r="N172" s="274"/>
      <c r="O172" s="274"/>
      <c r="P172" s="275"/>
      <c r="Q172" s="609"/>
      <c r="R172" s="277"/>
      <c r="S172" s="620"/>
      <c r="T172" s="620"/>
      <c r="U172" s="606"/>
      <c r="V172" s="620"/>
      <c r="W172" s="620"/>
      <c r="X172" s="201"/>
      <c r="Y172" s="200"/>
      <c r="Z172" s="34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4"/>
      <c r="BD172" s="204"/>
      <c r="BE172" s="204"/>
      <c r="BF172" s="204"/>
      <c r="BG172" s="204"/>
      <c r="BH172" s="204"/>
      <c r="BI172" s="204"/>
      <c r="BJ172" s="204"/>
      <c r="BK172" s="393"/>
      <c r="BL172" s="394"/>
      <c r="BM172" s="395"/>
      <c r="BN172" s="396"/>
      <c r="BO172" s="548"/>
      <c r="BP172" s="548"/>
      <c r="BQ172" s="549"/>
      <c r="BR172" s="548"/>
      <c r="BS172" s="277"/>
      <c r="BT172" s="272" t="s">
        <v>59</v>
      </c>
      <c r="BU172" s="272"/>
      <c r="BV172" s="273"/>
      <c r="BW172" s="274"/>
      <c r="BX172" s="274"/>
      <c r="BY172" s="275"/>
      <c r="BZ172" s="276"/>
      <c r="CA172" s="283"/>
      <c r="CB172" s="240"/>
      <c r="CC172" s="240"/>
      <c r="CD172" s="240"/>
      <c r="CE172" s="240"/>
      <c r="CF172" s="240"/>
      <c r="CG172" s="240"/>
      <c r="CH172" s="240"/>
      <c r="CI172" s="512" t="s">
        <v>22</v>
      </c>
    </row>
    <row r="173" spans="1:87" ht="13.5" customHeight="1">
      <c r="A173" s="567"/>
      <c r="B173" s="200"/>
      <c r="C173" s="252"/>
      <c r="D173" s="252"/>
      <c r="E173" s="252"/>
      <c r="F173" s="252"/>
      <c r="G173" s="252"/>
      <c r="H173" s="252"/>
      <c r="I173" s="252"/>
      <c r="J173" s="200"/>
      <c r="K173" s="254"/>
      <c r="L173" s="254"/>
      <c r="M173" s="205"/>
      <c r="N173" s="254"/>
      <c r="O173" s="254"/>
      <c r="P173" s="205"/>
      <c r="Q173" s="254"/>
      <c r="R173" s="254"/>
      <c r="S173" s="620"/>
      <c r="T173" s="620"/>
      <c r="U173" s="606"/>
      <c r="V173" s="620"/>
      <c r="W173" s="620"/>
      <c r="X173" s="201"/>
      <c r="Y173" s="200"/>
      <c r="Z173" s="34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4"/>
      <c r="BD173" s="204"/>
      <c r="BE173" s="204"/>
      <c r="BF173" s="204"/>
      <c r="BG173" s="204"/>
      <c r="BH173" s="204"/>
      <c r="BI173" s="204"/>
      <c r="BJ173" s="204"/>
      <c r="BK173" s="393"/>
      <c r="BL173" s="394"/>
      <c r="BM173" s="395"/>
      <c r="BN173" s="396"/>
      <c r="BO173" s="548"/>
      <c r="BP173" s="548"/>
      <c r="BQ173" s="549"/>
      <c r="BR173" s="548"/>
      <c r="BS173" s="217"/>
      <c r="BT173" s="217"/>
      <c r="BU173" s="217"/>
      <c r="BV173" s="218"/>
      <c r="BW173" s="217"/>
      <c r="BX173" s="217"/>
      <c r="BY173" s="218"/>
      <c r="BZ173" s="254"/>
      <c r="CA173" s="286"/>
      <c r="CB173" s="252"/>
      <c r="CC173" s="252"/>
      <c r="CD173" s="252"/>
      <c r="CE173" s="252"/>
      <c r="CF173" s="252"/>
      <c r="CG173" s="252"/>
      <c r="CH173" s="252"/>
      <c r="CI173" s="393"/>
    </row>
    <row r="174" spans="1:87" ht="13.5" customHeight="1">
      <c r="A174" s="567"/>
      <c r="B174" s="200"/>
      <c r="C174" s="252"/>
      <c r="D174" s="252"/>
      <c r="E174" s="252"/>
      <c r="F174" s="252"/>
      <c r="G174" s="252"/>
      <c r="H174" s="252"/>
      <c r="I174" s="252"/>
      <c r="J174" s="200"/>
      <c r="K174" s="366"/>
      <c r="L174" s="366"/>
      <c r="M174" s="236"/>
      <c r="N174" s="366"/>
      <c r="O174" s="366"/>
      <c r="P174" s="236"/>
      <c r="Q174" s="366"/>
      <c r="R174" s="403"/>
      <c r="S174" s="648"/>
      <c r="T174" s="648"/>
      <c r="U174" s="648"/>
      <c r="V174" s="648"/>
      <c r="W174" s="648"/>
      <c r="X174" s="236"/>
      <c r="Y174" s="366"/>
      <c r="Z174" s="34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4"/>
      <c r="BD174" s="204"/>
      <c r="BE174" s="204"/>
      <c r="BF174" s="204"/>
      <c r="BG174" s="204"/>
      <c r="BH174" s="204"/>
      <c r="BI174" s="204"/>
      <c r="BJ174" s="204"/>
      <c r="BK174" s="393"/>
      <c r="BL174" s="399"/>
      <c r="BM174" s="400"/>
      <c r="BN174" s="401"/>
      <c r="BO174" s="644" t="s">
        <v>107</v>
      </c>
      <c r="BP174" s="644"/>
      <c r="BQ174" s="644"/>
      <c r="BR174" s="644"/>
      <c r="BS174" s="242"/>
      <c r="BT174" s="240"/>
      <c r="BU174" s="240"/>
      <c r="BV174" s="241"/>
      <c r="BW174" s="240"/>
      <c r="BX174" s="240"/>
      <c r="BY174" s="241"/>
      <c r="BZ174" s="240"/>
      <c r="CA174" s="287"/>
      <c r="CB174" s="252"/>
      <c r="CC174" s="252"/>
      <c r="CD174" s="252"/>
      <c r="CE174" s="252"/>
      <c r="CF174" s="252"/>
      <c r="CG174" s="252"/>
      <c r="CH174" s="252"/>
      <c r="CI174" s="393"/>
    </row>
    <row r="175" spans="1:87" ht="13.5" customHeight="1">
      <c r="A175" s="567"/>
      <c r="B175" s="200"/>
      <c r="C175" s="200"/>
      <c r="D175" s="200"/>
      <c r="E175" s="200"/>
      <c r="F175" s="200"/>
      <c r="G175" s="619"/>
      <c r="H175" s="200"/>
      <c r="I175" s="200"/>
      <c r="J175" s="200"/>
      <c r="K175" s="252"/>
      <c r="L175" s="252"/>
      <c r="M175" s="253"/>
      <c r="N175" s="252"/>
      <c r="O175" s="252"/>
      <c r="P175" s="253"/>
      <c r="Q175" s="252"/>
      <c r="R175" s="200"/>
      <c r="S175" s="200"/>
      <c r="T175" s="200"/>
      <c r="U175" s="201"/>
      <c r="V175" s="200"/>
      <c r="W175" s="200"/>
      <c r="X175" s="201"/>
      <c r="Y175" s="200"/>
      <c r="Z175" s="200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4"/>
      <c r="BD175" s="204"/>
      <c r="BE175" s="204"/>
      <c r="BF175" s="204"/>
      <c r="BG175" s="204"/>
      <c r="BH175" s="204"/>
      <c r="BI175" s="204"/>
      <c r="BJ175" s="204"/>
      <c r="BK175" s="393"/>
      <c r="BL175" s="397"/>
      <c r="BM175" s="397"/>
      <c r="BN175" s="398"/>
      <c r="BO175" s="397"/>
      <c r="BP175" s="397"/>
      <c r="BQ175" s="398"/>
      <c r="BR175" s="397"/>
      <c r="BS175" s="254"/>
      <c r="BT175" s="252"/>
      <c r="BU175" s="252"/>
      <c r="BV175" s="253"/>
      <c r="BW175" s="252"/>
      <c r="BX175" s="252"/>
      <c r="BY175" s="253"/>
      <c r="BZ175" s="252"/>
      <c r="CA175" s="263"/>
      <c r="CB175" s="217"/>
      <c r="CC175" s="217"/>
      <c r="CD175" s="217"/>
      <c r="CE175" s="217"/>
      <c r="CF175" s="217"/>
      <c r="CG175" s="217"/>
      <c r="CH175" s="254"/>
      <c r="CI175" s="393"/>
    </row>
    <row r="176" spans="1:87" ht="13.5" customHeight="1">
      <c r="A176" s="523"/>
      <c r="B176" s="200"/>
      <c r="C176" s="366"/>
      <c r="D176" s="366"/>
      <c r="E176" s="366"/>
      <c r="F176" s="366"/>
      <c r="G176" s="366"/>
      <c r="H176" s="366"/>
      <c r="I176" s="366"/>
      <c r="J176" s="403"/>
      <c r="K176" s="366"/>
      <c r="L176" s="366"/>
      <c r="M176" s="236"/>
      <c r="N176" s="366"/>
      <c r="O176" s="366"/>
      <c r="P176" s="236"/>
      <c r="Q176" s="342"/>
      <c r="R176" s="200"/>
      <c r="S176" s="200"/>
      <c r="T176" s="200"/>
      <c r="U176" s="201"/>
      <c r="V176" s="200"/>
      <c r="W176" s="200"/>
      <c r="X176" s="201"/>
      <c r="Y176" s="200"/>
      <c r="Z176" s="200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4"/>
      <c r="BD176" s="204"/>
      <c r="BE176" s="204"/>
      <c r="BF176" s="204"/>
      <c r="BG176" s="204"/>
      <c r="BH176" s="204"/>
      <c r="BI176" s="204"/>
      <c r="BJ176" s="204"/>
      <c r="BK176" s="393"/>
      <c r="BL176" s="397"/>
      <c r="BM176" s="397"/>
      <c r="BN176" s="398"/>
      <c r="BO176" s="397"/>
      <c r="BP176" s="397"/>
      <c r="BQ176" s="398"/>
      <c r="BR176" s="397"/>
      <c r="BS176" s="265"/>
      <c r="BT176" s="389"/>
      <c r="BU176" s="390"/>
      <c r="BV176" s="391"/>
      <c r="BW176" s="390"/>
      <c r="BX176" s="390"/>
      <c r="BY176" s="391"/>
      <c r="BZ176" s="386"/>
      <c r="CA176" s="242"/>
      <c r="CB176" s="240"/>
      <c r="CC176" s="240"/>
      <c r="CD176" s="240"/>
      <c r="CE176" s="240"/>
      <c r="CF176" s="240"/>
      <c r="CG176" s="240"/>
      <c r="CH176" s="240"/>
      <c r="CI176" s="512" t="s">
        <v>23</v>
      </c>
    </row>
    <row r="177" spans="1:87" ht="13.5" customHeight="1">
      <c r="A177" s="200"/>
      <c r="B177" s="200"/>
      <c r="C177" s="252"/>
      <c r="D177" s="252"/>
      <c r="E177" s="252"/>
      <c r="F177" s="252"/>
      <c r="G177" s="252"/>
      <c r="H177" s="252"/>
      <c r="I177" s="252"/>
      <c r="J177" s="200"/>
      <c r="K177" s="200"/>
      <c r="L177" s="200"/>
      <c r="M177" s="201"/>
      <c r="N177" s="200"/>
      <c r="O177" s="200"/>
      <c r="P177" s="201"/>
      <c r="Q177" s="200"/>
      <c r="R177" s="200"/>
      <c r="S177" s="200"/>
      <c r="T177" s="200"/>
      <c r="U177" s="201"/>
      <c r="V177" s="200"/>
      <c r="W177" s="200"/>
      <c r="X177" s="201"/>
      <c r="Y177" s="200"/>
      <c r="Z177" s="200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4"/>
      <c r="BD177" s="204"/>
      <c r="BE177" s="204"/>
      <c r="BF177" s="204"/>
      <c r="BG177" s="204"/>
      <c r="BH177" s="204"/>
      <c r="BI177" s="204"/>
      <c r="BJ177" s="204"/>
      <c r="BK177" s="393"/>
      <c r="BL177" s="200"/>
      <c r="BM177" s="200"/>
      <c r="BN177" s="201"/>
      <c r="BO177" s="200"/>
      <c r="BP177" s="200"/>
      <c r="BQ177" s="201"/>
      <c r="BR177" s="200"/>
      <c r="BS177" s="265"/>
      <c r="BT177" s="289"/>
      <c r="BU177" s="289"/>
      <c r="BV177" s="290"/>
      <c r="BW177" s="289"/>
      <c r="BX177" s="289"/>
      <c r="BY177" s="290"/>
      <c r="BZ177" s="217"/>
      <c r="CA177" s="254"/>
      <c r="CB177" s="252"/>
      <c r="CC177" s="252"/>
      <c r="CD177" s="252"/>
      <c r="CE177" s="252"/>
      <c r="CF177" s="252"/>
      <c r="CG177" s="252"/>
      <c r="CH177" s="252"/>
      <c r="CI177" s="337"/>
    </row>
    <row r="178" spans="1:127" ht="13.5" customHeight="1">
      <c r="A178" s="487"/>
      <c r="B178" s="487"/>
      <c r="C178" s="417"/>
      <c r="D178" s="417"/>
      <c r="E178" s="417"/>
      <c r="F178" s="417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9"/>
      <c r="AB178" s="419"/>
      <c r="AC178" s="419"/>
      <c r="AD178" s="419"/>
      <c r="AE178" s="419"/>
      <c r="AF178" s="419"/>
      <c r="AG178" s="419"/>
      <c r="AH178" s="419"/>
      <c r="AI178" s="419"/>
      <c r="AJ178" s="419"/>
      <c r="AK178" s="419"/>
      <c r="AL178" s="419"/>
      <c r="AM178" s="420"/>
      <c r="AN178" s="420"/>
      <c r="AO178" s="420"/>
      <c r="AP178" s="420"/>
      <c r="AQ178" s="420"/>
      <c r="AR178" s="420"/>
      <c r="AS178" s="420"/>
      <c r="AT178" s="420"/>
      <c r="AU178" s="420"/>
      <c r="AV178" s="420"/>
      <c r="AW178" s="420"/>
      <c r="AX178" s="420"/>
      <c r="AY178" s="420"/>
      <c r="AZ178" s="420"/>
      <c r="BA178" s="420"/>
      <c r="BB178" s="420"/>
      <c r="BC178" s="204"/>
      <c r="BD178" s="204"/>
      <c r="BE178" s="204"/>
      <c r="BF178" s="204"/>
      <c r="BG178" s="204"/>
      <c r="BH178" s="204"/>
      <c r="BI178" s="204"/>
      <c r="BJ178" s="204"/>
      <c r="BK178" s="421"/>
      <c r="BL178" s="422"/>
      <c r="BM178" s="422"/>
      <c r="BN178" s="423"/>
      <c r="BO178" s="422"/>
      <c r="BP178" s="422"/>
      <c r="BQ178" s="423"/>
      <c r="BR178" s="422"/>
      <c r="BS178" s="421"/>
      <c r="BT178" s="422"/>
      <c r="BU178" s="422"/>
      <c r="BV178" s="423"/>
      <c r="BW178" s="422"/>
      <c r="BX178" s="422"/>
      <c r="BY178" s="423"/>
      <c r="BZ178" s="422"/>
      <c r="CA178" s="233"/>
      <c r="CB178" s="233"/>
      <c r="CC178" s="233"/>
      <c r="CD178" s="233"/>
      <c r="CE178" s="233"/>
      <c r="CF178" s="233"/>
      <c r="CG178" s="233"/>
      <c r="CH178" s="233"/>
      <c r="CI178" s="424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</row>
    <row r="179" spans="1:127" s="208" customFormat="1" ht="13.5" customHeight="1">
      <c r="A179" s="488"/>
      <c r="B179" s="488"/>
      <c r="C179" s="668"/>
      <c r="D179" s="668"/>
      <c r="E179" s="668"/>
      <c r="F179" s="669"/>
      <c r="G179" s="672" t="s">
        <v>75</v>
      </c>
      <c r="H179" s="673"/>
      <c r="I179" s="673"/>
      <c r="J179" s="673"/>
      <c r="K179" s="673"/>
      <c r="L179" s="673"/>
      <c r="M179" s="673"/>
      <c r="N179" s="673"/>
      <c r="O179" s="673"/>
      <c r="P179" s="673"/>
      <c r="Q179" s="673"/>
      <c r="R179" s="674"/>
      <c r="S179" s="672" t="s">
        <v>78</v>
      </c>
      <c r="T179" s="673"/>
      <c r="U179" s="673"/>
      <c r="V179" s="673"/>
      <c r="W179" s="673"/>
      <c r="X179" s="673"/>
      <c r="Y179" s="673"/>
      <c r="Z179" s="673"/>
      <c r="AA179" s="673"/>
      <c r="AB179" s="673"/>
      <c r="AC179" s="673"/>
      <c r="AD179" s="674"/>
      <c r="AE179" s="672"/>
      <c r="AF179" s="673"/>
      <c r="AG179" s="673"/>
      <c r="AH179" s="673"/>
      <c r="AI179" s="673"/>
      <c r="AJ179" s="673"/>
      <c r="AK179" s="673"/>
      <c r="AL179" s="673"/>
      <c r="AM179" s="673"/>
      <c r="AN179" s="673"/>
      <c r="AO179" s="673"/>
      <c r="AP179" s="674"/>
      <c r="AQ179" s="732"/>
      <c r="AR179" s="733"/>
      <c r="AS179" s="733"/>
      <c r="AT179" s="733"/>
      <c r="AU179" s="733"/>
      <c r="AV179" s="733"/>
      <c r="AW179" s="733"/>
      <c r="AX179" s="733"/>
      <c r="AY179" s="733"/>
      <c r="AZ179" s="733"/>
      <c r="BA179" s="733"/>
      <c r="BB179" s="734"/>
      <c r="BC179" s="495"/>
      <c r="BD179" s="205"/>
      <c r="BE179" s="205"/>
      <c r="BF179" s="205"/>
      <c r="BG179" s="205"/>
      <c r="BH179" s="205"/>
      <c r="BI179" s="205"/>
      <c r="BJ179" s="205"/>
      <c r="BK179" s="438"/>
      <c r="BL179" s="438"/>
      <c r="BM179" s="438"/>
      <c r="BN179" s="438"/>
      <c r="BO179" s="438"/>
      <c r="BP179" s="438"/>
      <c r="BQ179" s="438"/>
      <c r="BR179" s="438"/>
      <c r="BS179" s="438"/>
      <c r="BT179" s="438"/>
      <c r="BU179" s="438"/>
      <c r="BV179" s="438"/>
      <c r="BW179" s="438"/>
      <c r="BX179" s="438"/>
      <c r="BY179" s="438"/>
      <c r="BZ179" s="438"/>
      <c r="CA179" s="438"/>
      <c r="CB179" s="438"/>
      <c r="CC179" s="438"/>
      <c r="CD179" s="438"/>
      <c r="CE179" s="438"/>
      <c r="CF179" s="438"/>
      <c r="CG179" s="438"/>
      <c r="CH179" s="268"/>
      <c r="CI179" s="438"/>
      <c r="CJ179" s="232"/>
      <c r="CK179" s="232"/>
      <c r="CL179" s="232"/>
      <c r="CM179" s="232"/>
      <c r="CN179" s="232"/>
      <c r="CO179" s="232"/>
      <c r="CP179" s="232"/>
      <c r="CQ179" s="232"/>
      <c r="CR179" s="232"/>
      <c r="CS179" s="232"/>
      <c r="CT179" s="232"/>
      <c r="CU179" s="232"/>
      <c r="CV179" s="232"/>
      <c r="CW179" s="232"/>
      <c r="CX179" s="232"/>
      <c r="CY179" s="232"/>
      <c r="CZ179" s="232"/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  <c r="DP179" s="232"/>
      <c r="DQ179" s="232"/>
      <c r="DR179" s="232"/>
      <c r="DS179" s="232"/>
      <c r="DT179" s="232"/>
      <c r="DU179" s="232"/>
      <c r="DV179" s="232"/>
      <c r="DW179" s="232"/>
    </row>
    <row r="180" spans="1:127" s="208" customFormat="1" ht="13.5" customHeight="1">
      <c r="A180" s="488"/>
      <c r="B180" s="488"/>
      <c r="C180" s="668"/>
      <c r="D180" s="668"/>
      <c r="E180" s="668"/>
      <c r="F180" s="669"/>
      <c r="G180" s="675"/>
      <c r="H180" s="676"/>
      <c r="I180" s="676"/>
      <c r="J180" s="676"/>
      <c r="K180" s="676"/>
      <c r="L180" s="676"/>
      <c r="M180" s="676"/>
      <c r="N180" s="676"/>
      <c r="O180" s="676"/>
      <c r="P180" s="676"/>
      <c r="Q180" s="676"/>
      <c r="R180" s="677"/>
      <c r="S180" s="675"/>
      <c r="T180" s="676"/>
      <c r="U180" s="676"/>
      <c r="V180" s="676"/>
      <c r="W180" s="676"/>
      <c r="X180" s="676"/>
      <c r="Y180" s="676"/>
      <c r="Z180" s="676"/>
      <c r="AA180" s="676"/>
      <c r="AB180" s="676"/>
      <c r="AC180" s="676"/>
      <c r="AD180" s="677"/>
      <c r="AE180" s="675"/>
      <c r="AF180" s="676"/>
      <c r="AG180" s="676"/>
      <c r="AH180" s="676"/>
      <c r="AI180" s="676"/>
      <c r="AJ180" s="676"/>
      <c r="AK180" s="676"/>
      <c r="AL180" s="676"/>
      <c r="AM180" s="676"/>
      <c r="AN180" s="676"/>
      <c r="AO180" s="676"/>
      <c r="AP180" s="677"/>
      <c r="AQ180" s="735"/>
      <c r="AR180" s="736"/>
      <c r="AS180" s="736"/>
      <c r="AT180" s="736"/>
      <c r="AU180" s="736"/>
      <c r="AV180" s="736"/>
      <c r="AW180" s="736"/>
      <c r="AX180" s="736"/>
      <c r="AY180" s="736"/>
      <c r="AZ180" s="736"/>
      <c r="BA180" s="736"/>
      <c r="BB180" s="737"/>
      <c r="BC180" s="495"/>
      <c r="BD180" s="205"/>
      <c r="BE180" s="205"/>
      <c r="BF180" s="205"/>
      <c r="BG180" s="205"/>
      <c r="BH180" s="205"/>
      <c r="BI180" s="205"/>
      <c r="BJ180" s="205"/>
      <c r="BK180" s="438"/>
      <c r="BL180" s="438"/>
      <c r="BM180" s="438"/>
      <c r="BN180" s="438"/>
      <c r="BO180" s="438"/>
      <c r="BP180" s="438"/>
      <c r="BQ180" s="438"/>
      <c r="BR180" s="438"/>
      <c r="BS180" s="438"/>
      <c r="BT180" s="438"/>
      <c r="BU180" s="438"/>
      <c r="BV180" s="438"/>
      <c r="BW180" s="438"/>
      <c r="BX180" s="438"/>
      <c r="BY180" s="438"/>
      <c r="BZ180" s="438"/>
      <c r="CA180" s="438"/>
      <c r="CB180" s="438"/>
      <c r="CC180" s="438"/>
      <c r="CD180" s="438"/>
      <c r="CE180" s="438"/>
      <c r="CF180" s="438"/>
      <c r="CG180" s="438"/>
      <c r="CH180" s="268"/>
      <c r="CI180" s="438"/>
      <c r="CJ180" s="232"/>
      <c r="CK180" s="232"/>
      <c r="CL180" s="232"/>
      <c r="CM180" s="232"/>
      <c r="CN180" s="232"/>
      <c r="CO180" s="232"/>
      <c r="CP180" s="232"/>
      <c r="CQ180" s="232"/>
      <c r="CR180" s="232"/>
      <c r="CS180" s="232"/>
      <c r="CT180" s="232"/>
      <c r="CU180" s="232"/>
      <c r="CV180" s="232"/>
      <c r="CW180" s="232"/>
      <c r="CX180" s="232"/>
      <c r="CY180" s="232"/>
      <c r="CZ180" s="232"/>
      <c r="DA180" s="232"/>
      <c r="DB180" s="232"/>
      <c r="DC180" s="232"/>
      <c r="DD180" s="232"/>
      <c r="DE180" s="232"/>
      <c r="DF180" s="232"/>
      <c r="DG180" s="232"/>
      <c r="DH180" s="232"/>
      <c r="DI180" s="232"/>
      <c r="DJ180" s="232"/>
      <c r="DK180" s="232"/>
      <c r="DL180" s="232"/>
      <c r="DM180" s="232"/>
      <c r="DN180" s="232"/>
      <c r="DO180" s="232"/>
      <c r="DP180" s="232"/>
      <c r="DQ180" s="232"/>
      <c r="DR180" s="232"/>
      <c r="DS180" s="232"/>
      <c r="DT180" s="232"/>
      <c r="DU180" s="232"/>
      <c r="DV180" s="232"/>
      <c r="DW180" s="232"/>
    </row>
    <row r="181" spans="1:127" s="208" customFormat="1" ht="13.5" customHeight="1" thickBot="1">
      <c r="A181" s="425"/>
      <c r="B181" s="425"/>
      <c r="C181" s="670"/>
      <c r="D181" s="670"/>
      <c r="E181" s="670"/>
      <c r="F181" s="671"/>
      <c r="G181" s="678"/>
      <c r="H181" s="679"/>
      <c r="I181" s="679"/>
      <c r="J181" s="679"/>
      <c r="K181" s="679"/>
      <c r="L181" s="679"/>
      <c r="M181" s="679"/>
      <c r="N181" s="679"/>
      <c r="O181" s="679"/>
      <c r="P181" s="679"/>
      <c r="Q181" s="679"/>
      <c r="R181" s="680"/>
      <c r="S181" s="678"/>
      <c r="T181" s="679"/>
      <c r="U181" s="679"/>
      <c r="V181" s="679"/>
      <c r="W181" s="679"/>
      <c r="X181" s="679"/>
      <c r="Y181" s="679"/>
      <c r="Z181" s="679"/>
      <c r="AA181" s="679"/>
      <c r="AB181" s="679"/>
      <c r="AC181" s="679"/>
      <c r="AD181" s="680"/>
      <c r="AE181" s="678"/>
      <c r="AF181" s="679"/>
      <c r="AG181" s="679"/>
      <c r="AH181" s="679"/>
      <c r="AI181" s="679"/>
      <c r="AJ181" s="679"/>
      <c r="AK181" s="679"/>
      <c r="AL181" s="679"/>
      <c r="AM181" s="679"/>
      <c r="AN181" s="679"/>
      <c r="AO181" s="679"/>
      <c r="AP181" s="680"/>
      <c r="AQ181" s="738"/>
      <c r="AR181" s="739"/>
      <c r="AS181" s="739"/>
      <c r="AT181" s="739"/>
      <c r="AU181" s="739"/>
      <c r="AV181" s="739"/>
      <c r="AW181" s="739"/>
      <c r="AX181" s="739"/>
      <c r="AY181" s="739"/>
      <c r="AZ181" s="739"/>
      <c r="BA181" s="739"/>
      <c r="BB181" s="740"/>
      <c r="BC181" s="495"/>
      <c r="BD181" s="201"/>
      <c r="BE181" s="201"/>
      <c r="BF181" s="201"/>
      <c r="BG181" s="201"/>
      <c r="BH181" s="201"/>
      <c r="BI181" s="201"/>
      <c r="BJ181" s="201"/>
      <c r="BK181" s="438"/>
      <c r="BL181" s="438"/>
      <c r="BM181" s="438"/>
      <c r="BN181" s="438"/>
      <c r="BO181" s="438"/>
      <c r="BP181" s="438"/>
      <c r="BQ181" s="438"/>
      <c r="BR181" s="438"/>
      <c r="BS181" s="438"/>
      <c r="BT181" s="438"/>
      <c r="BU181" s="438"/>
      <c r="BV181" s="438"/>
      <c r="BW181" s="438"/>
      <c r="BX181" s="438"/>
      <c r="BY181" s="438"/>
      <c r="BZ181" s="438"/>
      <c r="CA181" s="438"/>
      <c r="CB181" s="438"/>
      <c r="CC181" s="438"/>
      <c r="CD181" s="438"/>
      <c r="CE181" s="438"/>
      <c r="CF181" s="438"/>
      <c r="CG181" s="438"/>
      <c r="CH181" s="268"/>
      <c r="CI181" s="438"/>
      <c r="CJ181" s="232"/>
      <c r="CK181" s="232"/>
      <c r="CL181" s="232"/>
      <c r="CM181" s="232"/>
      <c r="CN181" s="232"/>
      <c r="CO181" s="232"/>
      <c r="CP181" s="232"/>
      <c r="CQ181" s="232"/>
      <c r="CR181" s="232"/>
      <c r="CS181" s="232"/>
      <c r="CT181" s="232"/>
      <c r="CU181" s="232"/>
      <c r="CV181" s="232"/>
      <c r="CW181" s="232"/>
      <c r="CX181" s="232"/>
      <c r="CY181" s="232"/>
      <c r="CZ181" s="232"/>
      <c r="DA181" s="232"/>
      <c r="DB181" s="232"/>
      <c r="DC181" s="232"/>
      <c r="DD181" s="232"/>
      <c r="DE181" s="232"/>
      <c r="DF181" s="232"/>
      <c r="DG181" s="232"/>
      <c r="DH181" s="232"/>
      <c r="DI181" s="232"/>
      <c r="DJ181" s="232"/>
      <c r="DK181" s="232"/>
      <c r="DL181" s="232"/>
      <c r="DM181" s="232"/>
      <c r="DN181" s="232"/>
      <c r="DO181" s="232"/>
      <c r="DP181" s="232"/>
      <c r="DQ181" s="232"/>
      <c r="DR181" s="232"/>
      <c r="DS181" s="232"/>
      <c r="DT181" s="232"/>
      <c r="DU181" s="232"/>
      <c r="DV181" s="232"/>
      <c r="DW181" s="232"/>
    </row>
    <row r="182" spans="1:127" s="208" customFormat="1" ht="13.5" customHeight="1">
      <c r="A182" s="425"/>
      <c r="B182" s="425"/>
      <c r="C182" s="638" t="s">
        <v>77</v>
      </c>
      <c r="D182" s="639"/>
      <c r="E182" s="639"/>
      <c r="F182" s="640"/>
      <c r="G182" s="723">
        <v>1</v>
      </c>
      <c r="H182" s="724"/>
      <c r="I182" s="724"/>
      <c r="J182" s="724"/>
      <c r="K182" s="724"/>
      <c r="L182" s="724"/>
      <c r="M182" s="724"/>
      <c r="N182" s="724"/>
      <c r="O182" s="724"/>
      <c r="P182" s="724"/>
      <c r="Q182" s="724"/>
      <c r="R182" s="725"/>
      <c r="S182" s="723">
        <v>2</v>
      </c>
      <c r="T182" s="724"/>
      <c r="U182" s="724"/>
      <c r="V182" s="724"/>
      <c r="W182" s="724"/>
      <c r="X182" s="724"/>
      <c r="Y182" s="724"/>
      <c r="Z182" s="724"/>
      <c r="AA182" s="724"/>
      <c r="AB182" s="724"/>
      <c r="AC182" s="724"/>
      <c r="AD182" s="725"/>
      <c r="AE182" s="723">
        <v>3</v>
      </c>
      <c r="AF182" s="724"/>
      <c r="AG182" s="724"/>
      <c r="AH182" s="724"/>
      <c r="AI182" s="724"/>
      <c r="AJ182" s="724"/>
      <c r="AK182" s="724"/>
      <c r="AL182" s="724"/>
      <c r="AM182" s="724"/>
      <c r="AN182" s="724"/>
      <c r="AO182" s="724"/>
      <c r="AP182" s="725"/>
      <c r="AQ182" s="741">
        <v>4</v>
      </c>
      <c r="AR182" s="742"/>
      <c r="AS182" s="742"/>
      <c r="AT182" s="742"/>
      <c r="AU182" s="742"/>
      <c r="AV182" s="742"/>
      <c r="AW182" s="742"/>
      <c r="AX182" s="742"/>
      <c r="AY182" s="742"/>
      <c r="AZ182" s="742"/>
      <c r="BA182" s="742"/>
      <c r="BB182" s="743"/>
      <c r="BC182" s="497"/>
      <c r="BD182" s="201"/>
      <c r="BE182" s="201"/>
      <c r="BF182" s="201"/>
      <c r="BG182" s="201"/>
      <c r="BH182" s="201"/>
      <c r="BI182" s="201"/>
      <c r="BJ182" s="201"/>
      <c r="BK182" s="438"/>
      <c r="BL182" s="438"/>
      <c r="BM182" s="438"/>
      <c r="BN182" s="205"/>
      <c r="BO182" s="222"/>
      <c r="BP182" s="339"/>
      <c r="BQ182" s="339"/>
      <c r="BR182" s="339"/>
      <c r="BS182" s="751"/>
      <c r="BT182" s="752"/>
      <c r="BU182" s="752"/>
      <c r="BV182" s="752"/>
      <c r="BW182" s="752"/>
      <c r="BX182" s="752"/>
      <c r="BY182" s="752"/>
      <c r="BZ182" s="752"/>
      <c r="CA182" s="752"/>
      <c r="CB182" s="752"/>
      <c r="CC182" s="752"/>
      <c r="CD182" s="752"/>
      <c r="CE182" s="752"/>
      <c r="CF182" s="752"/>
      <c r="CG182" s="752"/>
      <c r="CH182" s="753"/>
      <c r="CI182" s="438"/>
      <c r="CJ182" s="232"/>
      <c r="CK182" s="232"/>
      <c r="CL182" s="232"/>
      <c r="CM182" s="232"/>
      <c r="CN182" s="232"/>
      <c r="CO182" s="232"/>
      <c r="CP182" s="232"/>
      <c r="CQ182" s="232"/>
      <c r="CR182" s="232"/>
      <c r="CS182" s="232"/>
      <c r="CT182" s="232"/>
      <c r="CU182" s="232"/>
      <c r="CV182" s="232"/>
      <c r="CW182" s="232"/>
      <c r="CX182" s="232"/>
      <c r="CY182" s="232"/>
      <c r="CZ182" s="232"/>
      <c r="DA182" s="232"/>
      <c r="DB182" s="232"/>
      <c r="DC182" s="232"/>
      <c r="DD182" s="232"/>
      <c r="DE182" s="232"/>
      <c r="DF182" s="232"/>
      <c r="DG182" s="232"/>
      <c r="DH182" s="232"/>
      <c r="DI182" s="232"/>
      <c r="DJ182" s="232"/>
      <c r="DK182" s="232"/>
      <c r="DL182" s="232"/>
      <c r="DM182" s="232"/>
      <c r="DN182" s="232"/>
      <c r="DO182" s="232"/>
      <c r="DP182" s="232"/>
      <c r="DQ182" s="232"/>
      <c r="DR182" s="232"/>
      <c r="DS182" s="232"/>
      <c r="DT182" s="232"/>
      <c r="DU182" s="232"/>
      <c r="DV182" s="232"/>
      <c r="DW182" s="232"/>
    </row>
    <row r="183" spans="1:127" s="208" customFormat="1" ht="13.5" customHeight="1">
      <c r="A183" s="425"/>
      <c r="B183" s="425"/>
      <c r="C183" s="701"/>
      <c r="D183" s="702"/>
      <c r="E183" s="702"/>
      <c r="F183" s="703"/>
      <c r="G183" s="726"/>
      <c r="H183" s="727"/>
      <c r="I183" s="727"/>
      <c r="J183" s="727"/>
      <c r="K183" s="727"/>
      <c r="L183" s="727"/>
      <c r="M183" s="727"/>
      <c r="N183" s="727"/>
      <c r="O183" s="727"/>
      <c r="P183" s="727"/>
      <c r="Q183" s="727"/>
      <c r="R183" s="728"/>
      <c r="S183" s="726"/>
      <c r="T183" s="727"/>
      <c r="U183" s="727"/>
      <c r="V183" s="727"/>
      <c r="W183" s="727"/>
      <c r="X183" s="727"/>
      <c r="Y183" s="727"/>
      <c r="Z183" s="727"/>
      <c r="AA183" s="727"/>
      <c r="AB183" s="727"/>
      <c r="AC183" s="727"/>
      <c r="AD183" s="728"/>
      <c r="AE183" s="726"/>
      <c r="AF183" s="727"/>
      <c r="AG183" s="727"/>
      <c r="AH183" s="727"/>
      <c r="AI183" s="727"/>
      <c r="AJ183" s="727"/>
      <c r="AK183" s="727"/>
      <c r="AL183" s="727"/>
      <c r="AM183" s="727"/>
      <c r="AN183" s="727"/>
      <c r="AO183" s="727"/>
      <c r="AP183" s="728"/>
      <c r="AQ183" s="744"/>
      <c r="AR183" s="745"/>
      <c r="AS183" s="745"/>
      <c r="AT183" s="745"/>
      <c r="AU183" s="745"/>
      <c r="AV183" s="745"/>
      <c r="AW183" s="745"/>
      <c r="AX183" s="745"/>
      <c r="AY183" s="745"/>
      <c r="AZ183" s="745"/>
      <c r="BA183" s="745"/>
      <c r="BB183" s="746"/>
      <c r="BC183" s="497"/>
      <c r="BD183" s="201"/>
      <c r="BE183" s="201"/>
      <c r="BF183" s="201"/>
      <c r="BG183" s="201"/>
      <c r="BH183" s="201"/>
      <c r="BI183" s="201"/>
      <c r="BJ183" s="201"/>
      <c r="BK183" s="438"/>
      <c r="BL183" s="438"/>
      <c r="BM183" s="438"/>
      <c r="BN183" s="205"/>
      <c r="BO183" s="222"/>
      <c r="BP183" s="339"/>
      <c r="BQ183" s="339"/>
      <c r="BR183" s="339"/>
      <c r="BS183" s="754"/>
      <c r="BT183" s="755"/>
      <c r="BU183" s="755"/>
      <c r="BV183" s="755"/>
      <c r="BW183" s="755"/>
      <c r="BX183" s="755"/>
      <c r="BY183" s="755"/>
      <c r="BZ183" s="755"/>
      <c r="CA183" s="755"/>
      <c r="CB183" s="755"/>
      <c r="CC183" s="755"/>
      <c r="CD183" s="755"/>
      <c r="CE183" s="755"/>
      <c r="CF183" s="755"/>
      <c r="CG183" s="755"/>
      <c r="CH183" s="756"/>
      <c r="CI183" s="438"/>
      <c r="CJ183" s="232"/>
      <c r="CK183" s="232"/>
      <c r="CL183" s="232"/>
      <c r="CM183" s="232"/>
      <c r="CN183" s="232"/>
      <c r="CO183" s="232"/>
      <c r="CP183" s="232"/>
      <c r="CQ183" s="232"/>
      <c r="CR183" s="232"/>
      <c r="CS183" s="232"/>
      <c r="CT183" s="232"/>
      <c r="CU183" s="232"/>
      <c r="CV183" s="232"/>
      <c r="CW183" s="232"/>
      <c r="CX183" s="232"/>
      <c r="CY183" s="232"/>
      <c r="CZ183" s="232"/>
      <c r="DA183" s="232"/>
      <c r="DB183" s="232"/>
      <c r="DC183" s="232"/>
      <c r="DD183" s="232"/>
      <c r="DE183" s="232"/>
      <c r="DF183" s="232"/>
      <c r="DG183" s="232"/>
      <c r="DH183" s="232"/>
      <c r="DI183" s="232"/>
      <c r="DJ183" s="232"/>
      <c r="DK183" s="232"/>
      <c r="DL183" s="232"/>
      <c r="DM183" s="232"/>
      <c r="DN183" s="232"/>
      <c r="DO183" s="232"/>
      <c r="DP183" s="232"/>
      <c r="DQ183" s="232"/>
      <c r="DR183" s="232"/>
      <c r="DS183" s="232"/>
      <c r="DT183" s="232"/>
      <c r="DU183" s="232"/>
      <c r="DV183" s="232"/>
      <c r="DW183" s="232"/>
    </row>
    <row r="184" spans="1:127" s="208" customFormat="1" ht="13.5" customHeight="1">
      <c r="A184" s="425"/>
      <c r="B184" s="425"/>
      <c r="C184" s="641"/>
      <c r="D184" s="642"/>
      <c r="E184" s="642"/>
      <c r="F184" s="643"/>
      <c r="G184" s="729"/>
      <c r="H184" s="730"/>
      <c r="I184" s="730"/>
      <c r="J184" s="730"/>
      <c r="K184" s="730"/>
      <c r="L184" s="730"/>
      <c r="M184" s="730"/>
      <c r="N184" s="730"/>
      <c r="O184" s="730"/>
      <c r="P184" s="730"/>
      <c r="Q184" s="730"/>
      <c r="R184" s="731"/>
      <c r="S184" s="729"/>
      <c r="T184" s="730"/>
      <c r="U184" s="730"/>
      <c r="V184" s="730"/>
      <c r="W184" s="730"/>
      <c r="X184" s="730"/>
      <c r="Y184" s="730"/>
      <c r="Z184" s="730"/>
      <c r="AA184" s="730"/>
      <c r="AB184" s="730"/>
      <c r="AC184" s="730"/>
      <c r="AD184" s="731"/>
      <c r="AE184" s="729"/>
      <c r="AF184" s="730"/>
      <c r="AG184" s="730"/>
      <c r="AH184" s="730"/>
      <c r="AI184" s="730"/>
      <c r="AJ184" s="730"/>
      <c r="AK184" s="730"/>
      <c r="AL184" s="730"/>
      <c r="AM184" s="730"/>
      <c r="AN184" s="730"/>
      <c r="AO184" s="730"/>
      <c r="AP184" s="731"/>
      <c r="AQ184" s="747"/>
      <c r="AR184" s="748"/>
      <c r="AS184" s="748"/>
      <c r="AT184" s="748"/>
      <c r="AU184" s="748"/>
      <c r="AV184" s="748"/>
      <c r="AW184" s="748"/>
      <c r="AX184" s="748"/>
      <c r="AY184" s="748"/>
      <c r="AZ184" s="748"/>
      <c r="BA184" s="748"/>
      <c r="BB184" s="749"/>
      <c r="BC184" s="497"/>
      <c r="BD184" s="201"/>
      <c r="BE184" s="201"/>
      <c r="BF184" s="201"/>
      <c r="BG184" s="201"/>
      <c r="BH184" s="201"/>
      <c r="BI184" s="201"/>
      <c r="BJ184" s="201"/>
      <c r="BK184" s="438"/>
      <c r="BL184" s="438"/>
      <c r="BM184" s="438"/>
      <c r="BN184" s="236"/>
      <c r="BO184" s="222"/>
      <c r="BP184" s="339"/>
      <c r="BQ184" s="201"/>
      <c r="BR184" s="426"/>
      <c r="BS184" s="489"/>
      <c r="BT184" s="490"/>
      <c r="BU184" s="490"/>
      <c r="BV184" s="490"/>
      <c r="BW184" s="490"/>
      <c r="BX184" s="490"/>
      <c r="BY184" s="490"/>
      <c r="BZ184" s="490"/>
      <c r="CA184" s="490"/>
      <c r="CB184" s="490"/>
      <c r="CC184" s="490"/>
      <c r="CD184" s="490"/>
      <c r="CE184" s="490"/>
      <c r="CF184" s="490"/>
      <c r="CG184" s="490"/>
      <c r="CH184" s="491"/>
      <c r="CI184" s="438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232"/>
      <c r="CT184" s="232"/>
      <c r="CU184" s="232"/>
      <c r="CV184" s="232"/>
      <c r="CW184" s="232"/>
      <c r="CX184" s="232"/>
      <c r="CY184" s="232"/>
      <c r="CZ184" s="232"/>
      <c r="DA184" s="232"/>
      <c r="DB184" s="232"/>
      <c r="DC184" s="232"/>
      <c r="DD184" s="232"/>
      <c r="DE184" s="232"/>
      <c r="DF184" s="232"/>
      <c r="DG184" s="232"/>
      <c r="DH184" s="232"/>
      <c r="DI184" s="232"/>
      <c r="DJ184" s="232"/>
      <c r="DK184" s="232"/>
      <c r="DL184" s="232"/>
      <c r="DM184" s="232"/>
      <c r="DN184" s="232"/>
      <c r="DO184" s="232"/>
      <c r="DP184" s="232"/>
      <c r="DQ184" s="232"/>
      <c r="DR184" s="232"/>
      <c r="DS184" s="232"/>
      <c r="DT184" s="232"/>
      <c r="DU184" s="232"/>
      <c r="DV184" s="232"/>
      <c r="DW184" s="232"/>
    </row>
    <row r="185" spans="1:127" s="208" customFormat="1" ht="13.5" customHeight="1">
      <c r="A185" s="425"/>
      <c r="B185" s="425"/>
      <c r="C185" s="704" t="s">
        <v>13</v>
      </c>
      <c r="D185" s="705"/>
      <c r="E185" s="705"/>
      <c r="F185" s="706"/>
      <c r="G185" s="692">
        <v>1</v>
      </c>
      <c r="H185" s="693"/>
      <c r="I185" s="693"/>
      <c r="J185" s="693"/>
      <c r="K185" s="693"/>
      <c r="L185" s="693"/>
      <c r="M185" s="693"/>
      <c r="N185" s="693"/>
      <c r="O185" s="693"/>
      <c r="P185" s="693"/>
      <c r="Q185" s="693"/>
      <c r="R185" s="694"/>
      <c r="S185" s="692">
        <v>2</v>
      </c>
      <c r="T185" s="693"/>
      <c r="U185" s="693"/>
      <c r="V185" s="693"/>
      <c r="W185" s="693"/>
      <c r="X185" s="693"/>
      <c r="Y185" s="693"/>
      <c r="Z185" s="693"/>
      <c r="AA185" s="693"/>
      <c r="AB185" s="693"/>
      <c r="AC185" s="693"/>
      <c r="AD185" s="694"/>
      <c r="AE185" s="692">
        <v>3</v>
      </c>
      <c r="AF185" s="693"/>
      <c r="AG185" s="693"/>
      <c r="AH185" s="693"/>
      <c r="AI185" s="693"/>
      <c r="AJ185" s="693"/>
      <c r="AK185" s="693"/>
      <c r="AL185" s="693"/>
      <c r="AM185" s="693"/>
      <c r="AN185" s="693"/>
      <c r="AO185" s="693"/>
      <c r="AP185" s="694"/>
      <c r="AQ185" s="683">
        <v>4</v>
      </c>
      <c r="AR185" s="684"/>
      <c r="AS185" s="684"/>
      <c r="AT185" s="684"/>
      <c r="AU185" s="684"/>
      <c r="AV185" s="684"/>
      <c r="AW185" s="684"/>
      <c r="AX185" s="684"/>
      <c r="AY185" s="684"/>
      <c r="AZ185" s="684"/>
      <c r="BA185" s="684"/>
      <c r="BB185" s="685"/>
      <c r="BC185" s="496"/>
      <c r="BD185" s="201"/>
      <c r="BE185" s="201"/>
      <c r="BF185" s="201"/>
      <c r="BG185" s="201"/>
      <c r="BH185" s="201"/>
      <c r="BI185" s="201"/>
      <c r="BJ185" s="201"/>
      <c r="BK185" s="427"/>
      <c r="BL185" s="225"/>
      <c r="BM185" s="225"/>
      <c r="BN185" s="205"/>
      <c r="BO185" s="222"/>
      <c r="BP185" s="339"/>
      <c r="BQ185" s="428"/>
      <c r="BR185" s="428"/>
      <c r="BS185" s="328"/>
      <c r="BT185" s="329"/>
      <c r="BU185" s="330"/>
      <c r="BV185" s="330"/>
      <c r="BW185" s="330"/>
      <c r="BX185" s="330"/>
      <c r="BY185" s="330"/>
      <c r="BZ185" s="367"/>
      <c r="CA185" s="330"/>
      <c r="CB185" s="330"/>
      <c r="CC185" s="339"/>
      <c r="CD185" s="332"/>
      <c r="CE185" s="332"/>
      <c r="CF185" s="332"/>
      <c r="CG185" s="332"/>
      <c r="CH185" s="336"/>
      <c r="CI185" s="438"/>
      <c r="CJ185" s="232"/>
      <c r="CK185" s="232"/>
      <c r="CL185" s="232"/>
      <c r="CM185" s="232"/>
      <c r="CN185" s="232"/>
      <c r="CO185" s="232"/>
      <c r="CP185" s="232"/>
      <c r="CQ185" s="232"/>
      <c r="CR185" s="232"/>
      <c r="CS185" s="232"/>
      <c r="CT185" s="232"/>
      <c r="CU185" s="232"/>
      <c r="CV185" s="232"/>
      <c r="CW185" s="232"/>
      <c r="CX185" s="232"/>
      <c r="CY185" s="232"/>
      <c r="CZ185" s="232"/>
      <c r="DA185" s="232"/>
      <c r="DB185" s="232"/>
      <c r="DC185" s="232"/>
      <c r="DD185" s="232"/>
      <c r="DE185" s="232"/>
      <c r="DF185" s="232"/>
      <c r="DG185" s="232"/>
      <c r="DH185" s="232"/>
      <c r="DI185" s="232"/>
      <c r="DJ185" s="232"/>
      <c r="DK185" s="232"/>
      <c r="DL185" s="232"/>
      <c r="DM185" s="232"/>
      <c r="DN185" s="232"/>
      <c r="DO185" s="232"/>
      <c r="DP185" s="232"/>
      <c r="DQ185" s="232"/>
      <c r="DR185" s="232"/>
      <c r="DS185" s="232"/>
      <c r="DT185" s="232"/>
      <c r="DU185" s="232"/>
      <c r="DV185" s="232"/>
      <c r="DW185" s="232"/>
    </row>
    <row r="186" spans="1:127" s="208" customFormat="1" ht="13.5" customHeight="1">
      <c r="A186" s="425"/>
      <c r="B186" s="425"/>
      <c r="C186" s="707"/>
      <c r="D186" s="708"/>
      <c r="E186" s="708"/>
      <c r="F186" s="709"/>
      <c r="G186" s="695"/>
      <c r="H186" s="696"/>
      <c r="I186" s="696"/>
      <c r="J186" s="696"/>
      <c r="K186" s="696"/>
      <c r="L186" s="696"/>
      <c r="M186" s="696"/>
      <c r="N186" s="696"/>
      <c r="O186" s="696"/>
      <c r="P186" s="696"/>
      <c r="Q186" s="696"/>
      <c r="R186" s="697"/>
      <c r="S186" s="695"/>
      <c r="T186" s="696"/>
      <c r="U186" s="696"/>
      <c r="V186" s="696"/>
      <c r="W186" s="696"/>
      <c r="X186" s="696"/>
      <c r="Y186" s="696"/>
      <c r="Z186" s="696"/>
      <c r="AA186" s="696"/>
      <c r="AB186" s="696"/>
      <c r="AC186" s="696"/>
      <c r="AD186" s="697"/>
      <c r="AE186" s="695"/>
      <c r="AF186" s="696"/>
      <c r="AG186" s="696"/>
      <c r="AH186" s="696"/>
      <c r="AI186" s="696"/>
      <c r="AJ186" s="696"/>
      <c r="AK186" s="696"/>
      <c r="AL186" s="696"/>
      <c r="AM186" s="696"/>
      <c r="AN186" s="696"/>
      <c r="AO186" s="696"/>
      <c r="AP186" s="697"/>
      <c r="AQ186" s="686"/>
      <c r="AR186" s="687"/>
      <c r="AS186" s="687"/>
      <c r="AT186" s="687"/>
      <c r="AU186" s="687"/>
      <c r="AV186" s="687"/>
      <c r="AW186" s="687"/>
      <c r="AX186" s="687"/>
      <c r="AY186" s="687"/>
      <c r="AZ186" s="687"/>
      <c r="BA186" s="687"/>
      <c r="BB186" s="688"/>
      <c r="BC186" s="496"/>
      <c r="BD186" s="201"/>
      <c r="BE186" s="201"/>
      <c r="BF186" s="201"/>
      <c r="BG186" s="201"/>
      <c r="BH186" s="201"/>
      <c r="BI186" s="201"/>
      <c r="BJ186" s="201"/>
      <c r="BK186" s="427"/>
      <c r="BL186" s="225"/>
      <c r="BM186" s="225"/>
      <c r="BN186" s="205"/>
      <c r="BO186" s="222"/>
      <c r="BP186" s="339"/>
      <c r="BQ186" s="428"/>
      <c r="BR186" s="428"/>
      <c r="BS186" s="328"/>
      <c r="BT186" s="329"/>
      <c r="BU186" s="330"/>
      <c r="BV186" s="330"/>
      <c r="BW186" s="330"/>
      <c r="BX186" s="330"/>
      <c r="BY186" s="330"/>
      <c r="BZ186" s="367"/>
      <c r="CA186" s="330"/>
      <c r="CB186" s="330"/>
      <c r="CC186" s="339"/>
      <c r="CD186" s="332"/>
      <c r="CE186" s="332"/>
      <c r="CF186" s="332"/>
      <c r="CG186" s="332"/>
      <c r="CH186" s="336"/>
      <c r="CI186" s="438"/>
      <c r="CJ186" s="232"/>
      <c r="CK186" s="232"/>
      <c r="CL186" s="232"/>
      <c r="CM186" s="232"/>
      <c r="CN186" s="232"/>
      <c r="CO186" s="232"/>
      <c r="CP186" s="232"/>
      <c r="CQ186" s="232"/>
      <c r="CR186" s="232"/>
      <c r="CS186" s="232"/>
      <c r="CT186" s="232"/>
      <c r="CU186" s="232"/>
      <c r="CV186" s="232"/>
      <c r="CW186" s="232"/>
      <c r="CX186" s="232"/>
      <c r="CY186" s="232"/>
      <c r="CZ186" s="232"/>
      <c r="DA186" s="232"/>
      <c r="DB186" s="232"/>
      <c r="DC186" s="232"/>
      <c r="DD186" s="232"/>
      <c r="DE186" s="232"/>
      <c r="DF186" s="232"/>
      <c r="DG186" s="232"/>
      <c r="DH186" s="232"/>
      <c r="DI186" s="232"/>
      <c r="DJ186" s="232"/>
      <c r="DK186" s="232"/>
      <c r="DL186" s="232"/>
      <c r="DM186" s="232"/>
      <c r="DN186" s="232"/>
      <c r="DO186" s="232"/>
      <c r="DP186" s="232"/>
      <c r="DQ186" s="232"/>
      <c r="DR186" s="232"/>
      <c r="DS186" s="232"/>
      <c r="DT186" s="232"/>
      <c r="DU186" s="232"/>
      <c r="DV186" s="232"/>
      <c r="DW186" s="232"/>
    </row>
    <row r="187" spans="1:127" s="208" customFormat="1" ht="13.5" customHeight="1">
      <c r="A187" s="425"/>
      <c r="B187" s="425"/>
      <c r="C187" s="710"/>
      <c r="D187" s="711"/>
      <c r="E187" s="711"/>
      <c r="F187" s="712"/>
      <c r="G187" s="698"/>
      <c r="H187" s="699"/>
      <c r="I187" s="699"/>
      <c r="J187" s="699"/>
      <c r="K187" s="699"/>
      <c r="L187" s="699"/>
      <c r="M187" s="699"/>
      <c r="N187" s="699"/>
      <c r="O187" s="699"/>
      <c r="P187" s="699"/>
      <c r="Q187" s="699"/>
      <c r="R187" s="700"/>
      <c r="S187" s="698"/>
      <c r="T187" s="699"/>
      <c r="U187" s="699"/>
      <c r="V187" s="699"/>
      <c r="W187" s="699"/>
      <c r="X187" s="699"/>
      <c r="Y187" s="699"/>
      <c r="Z187" s="699"/>
      <c r="AA187" s="699"/>
      <c r="AB187" s="699"/>
      <c r="AC187" s="699"/>
      <c r="AD187" s="700"/>
      <c r="AE187" s="698"/>
      <c r="AF187" s="699"/>
      <c r="AG187" s="699"/>
      <c r="AH187" s="699"/>
      <c r="AI187" s="699"/>
      <c r="AJ187" s="699"/>
      <c r="AK187" s="699"/>
      <c r="AL187" s="699"/>
      <c r="AM187" s="699"/>
      <c r="AN187" s="699"/>
      <c r="AO187" s="699"/>
      <c r="AP187" s="700"/>
      <c r="AQ187" s="689"/>
      <c r="AR187" s="690"/>
      <c r="AS187" s="690"/>
      <c r="AT187" s="690"/>
      <c r="AU187" s="690"/>
      <c r="AV187" s="690"/>
      <c r="AW187" s="690"/>
      <c r="AX187" s="690"/>
      <c r="AY187" s="690"/>
      <c r="AZ187" s="690"/>
      <c r="BA187" s="690"/>
      <c r="BB187" s="691"/>
      <c r="BC187" s="496"/>
      <c r="BD187" s="429"/>
      <c r="BE187" s="429"/>
      <c r="BF187" s="429"/>
      <c r="BG187" s="429"/>
      <c r="BH187" s="429"/>
      <c r="BI187" s="429"/>
      <c r="BJ187" s="232"/>
      <c r="BK187" s="268"/>
      <c r="BL187" s="438"/>
      <c r="BM187" s="438"/>
      <c r="BN187" s="236"/>
      <c r="BO187" s="222"/>
      <c r="BP187" s="339"/>
      <c r="BQ187" s="428"/>
      <c r="BR187" s="205"/>
      <c r="BS187" s="328" t="s">
        <v>81</v>
      </c>
      <c r="BT187" s="329"/>
      <c r="BU187" s="330"/>
      <c r="BV187" s="331"/>
      <c r="BW187" s="713"/>
      <c r="BX187" s="713"/>
      <c r="BY187" s="713"/>
      <c r="BZ187" s="713"/>
      <c r="CA187" s="713"/>
      <c r="CB187" s="713"/>
      <c r="CC187" s="713"/>
      <c r="CD187" s="713"/>
      <c r="CE187" s="713"/>
      <c r="CF187" s="713"/>
      <c r="CG187" s="713"/>
      <c r="CH187" s="714"/>
      <c r="CI187" s="438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232"/>
      <c r="CT187" s="232"/>
      <c r="CU187" s="232"/>
      <c r="CV187" s="232"/>
      <c r="CW187" s="232"/>
      <c r="CX187" s="232"/>
      <c r="CY187" s="232"/>
      <c r="CZ187" s="232"/>
      <c r="DA187" s="232"/>
      <c r="DB187" s="232"/>
      <c r="DC187" s="232"/>
      <c r="DD187" s="232"/>
      <c r="DE187" s="232"/>
      <c r="DF187" s="232"/>
      <c r="DG187" s="232"/>
      <c r="DH187" s="232"/>
      <c r="DI187" s="232"/>
      <c r="DJ187" s="232"/>
      <c r="DK187" s="232"/>
      <c r="DL187" s="232"/>
      <c r="DM187" s="232"/>
      <c r="DN187" s="232"/>
      <c r="DO187" s="232"/>
      <c r="DP187" s="232"/>
      <c r="DQ187" s="232"/>
      <c r="DR187" s="232"/>
      <c r="DS187" s="232"/>
      <c r="DT187" s="232"/>
      <c r="DU187" s="232"/>
      <c r="DV187" s="232"/>
      <c r="DW187" s="232"/>
    </row>
    <row r="188" spans="1:127" s="208" customFormat="1" ht="13.5" customHeight="1">
      <c r="A188" s="425"/>
      <c r="B188" s="425"/>
      <c r="C188" s="704" t="s">
        <v>14</v>
      </c>
      <c r="D188" s="705"/>
      <c r="E188" s="705"/>
      <c r="F188" s="706"/>
      <c r="G188" s="692">
        <v>6</v>
      </c>
      <c r="H188" s="693"/>
      <c r="I188" s="693"/>
      <c r="J188" s="693"/>
      <c r="K188" s="693"/>
      <c r="L188" s="693"/>
      <c r="M188" s="693"/>
      <c r="N188" s="693"/>
      <c r="O188" s="693"/>
      <c r="P188" s="693"/>
      <c r="Q188" s="693"/>
      <c r="R188" s="694"/>
      <c r="S188" s="692">
        <v>5</v>
      </c>
      <c r="T188" s="693"/>
      <c r="U188" s="693"/>
      <c r="V188" s="693"/>
      <c r="W188" s="693"/>
      <c r="X188" s="693"/>
      <c r="Y188" s="693"/>
      <c r="Z188" s="693"/>
      <c r="AA188" s="693"/>
      <c r="AB188" s="693"/>
      <c r="AC188" s="693"/>
      <c r="AD188" s="694"/>
      <c r="AE188" s="683">
        <v>8</v>
      </c>
      <c r="AF188" s="684"/>
      <c r="AG188" s="684"/>
      <c r="AH188" s="684"/>
      <c r="AI188" s="684"/>
      <c r="AJ188" s="684"/>
      <c r="AK188" s="684"/>
      <c r="AL188" s="684"/>
      <c r="AM188" s="684"/>
      <c r="AN188" s="684"/>
      <c r="AO188" s="684"/>
      <c r="AP188" s="685"/>
      <c r="AQ188" s="683">
        <v>7</v>
      </c>
      <c r="AR188" s="684"/>
      <c r="AS188" s="684"/>
      <c r="AT188" s="684"/>
      <c r="AU188" s="684"/>
      <c r="AV188" s="684"/>
      <c r="AW188" s="684"/>
      <c r="AX188" s="684"/>
      <c r="AY188" s="684"/>
      <c r="AZ188" s="684"/>
      <c r="BA188" s="684"/>
      <c r="BB188" s="685"/>
      <c r="BC188" s="496"/>
      <c r="BD188" s="232"/>
      <c r="BE188" s="232"/>
      <c r="BF188" s="232"/>
      <c r="BG188" s="232"/>
      <c r="BH188" s="232"/>
      <c r="BI188" s="232"/>
      <c r="BJ188" s="232"/>
      <c r="BK188" s="311"/>
      <c r="BL188" s="243"/>
      <c r="BM188" s="243"/>
      <c r="BN188" s="236"/>
      <c r="BO188" s="222"/>
      <c r="BP188" s="339"/>
      <c r="BQ188" s="339"/>
      <c r="BR188" s="339"/>
      <c r="BS188" s="328"/>
      <c r="BT188" s="329"/>
      <c r="BU188" s="330"/>
      <c r="BV188" s="332"/>
      <c r="BW188" s="332"/>
      <c r="BX188" s="332"/>
      <c r="BY188" s="332"/>
      <c r="BZ188" s="333"/>
      <c r="CA188" s="334"/>
      <c r="CB188" s="334"/>
      <c r="CC188" s="333"/>
      <c r="CD188" s="335"/>
      <c r="CE188" s="335"/>
      <c r="CF188" s="335"/>
      <c r="CG188" s="335"/>
      <c r="CH188" s="336"/>
      <c r="CI188" s="438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232"/>
      <c r="CT188" s="232"/>
      <c r="CU188" s="232"/>
      <c r="CV188" s="232"/>
      <c r="CW188" s="232"/>
      <c r="CX188" s="232"/>
      <c r="CY188" s="232"/>
      <c r="CZ188" s="232"/>
      <c r="DA188" s="232"/>
      <c r="DB188" s="232"/>
      <c r="DC188" s="232"/>
      <c r="DD188" s="232"/>
      <c r="DE188" s="232"/>
      <c r="DF188" s="232"/>
      <c r="DG188" s="232"/>
      <c r="DH188" s="232"/>
      <c r="DI188" s="232"/>
      <c r="DJ188" s="232"/>
      <c r="DK188" s="232"/>
      <c r="DL188" s="232"/>
      <c r="DM188" s="232"/>
      <c r="DN188" s="232"/>
      <c r="DO188" s="232"/>
      <c r="DP188" s="232"/>
      <c r="DQ188" s="232"/>
      <c r="DR188" s="232"/>
      <c r="DS188" s="232"/>
      <c r="DT188" s="232"/>
      <c r="DU188" s="232"/>
      <c r="DV188" s="232"/>
      <c r="DW188" s="232"/>
    </row>
    <row r="189" spans="1:127" s="208" customFormat="1" ht="13.5" customHeight="1">
      <c r="A189" s="425"/>
      <c r="B189" s="425"/>
      <c r="C189" s="707"/>
      <c r="D189" s="708"/>
      <c r="E189" s="708"/>
      <c r="F189" s="709"/>
      <c r="G189" s="695"/>
      <c r="H189" s="696"/>
      <c r="I189" s="696"/>
      <c r="J189" s="696"/>
      <c r="K189" s="696"/>
      <c r="L189" s="696"/>
      <c r="M189" s="696"/>
      <c r="N189" s="696"/>
      <c r="O189" s="696"/>
      <c r="P189" s="696"/>
      <c r="Q189" s="696"/>
      <c r="R189" s="697"/>
      <c r="S189" s="695"/>
      <c r="T189" s="696"/>
      <c r="U189" s="696"/>
      <c r="V189" s="696"/>
      <c r="W189" s="696"/>
      <c r="X189" s="696"/>
      <c r="Y189" s="696"/>
      <c r="Z189" s="696"/>
      <c r="AA189" s="696"/>
      <c r="AB189" s="696"/>
      <c r="AC189" s="696"/>
      <c r="AD189" s="697"/>
      <c r="AE189" s="686"/>
      <c r="AF189" s="687"/>
      <c r="AG189" s="687"/>
      <c r="AH189" s="687"/>
      <c r="AI189" s="687"/>
      <c r="AJ189" s="687"/>
      <c r="AK189" s="687"/>
      <c r="AL189" s="687"/>
      <c r="AM189" s="687"/>
      <c r="AN189" s="687"/>
      <c r="AO189" s="687"/>
      <c r="AP189" s="688"/>
      <c r="AQ189" s="686"/>
      <c r="AR189" s="687"/>
      <c r="AS189" s="687"/>
      <c r="AT189" s="687"/>
      <c r="AU189" s="687"/>
      <c r="AV189" s="687"/>
      <c r="AW189" s="687"/>
      <c r="AX189" s="687"/>
      <c r="AY189" s="687"/>
      <c r="AZ189" s="687"/>
      <c r="BA189" s="687"/>
      <c r="BB189" s="688"/>
      <c r="BC189" s="496"/>
      <c r="BD189" s="232"/>
      <c r="BE189" s="232"/>
      <c r="BF189" s="232"/>
      <c r="BG189" s="232"/>
      <c r="BH189" s="232"/>
      <c r="BI189" s="232"/>
      <c r="BJ189" s="232"/>
      <c r="BK189" s="311"/>
      <c r="BL189" s="243"/>
      <c r="BM189" s="243"/>
      <c r="BN189" s="236"/>
      <c r="BO189" s="222"/>
      <c r="BP189" s="339"/>
      <c r="BQ189" s="339"/>
      <c r="BR189" s="339"/>
      <c r="BS189" s="328"/>
      <c r="BT189" s="329"/>
      <c r="BU189" s="330"/>
      <c r="BV189" s="332"/>
      <c r="BW189" s="332"/>
      <c r="BX189" s="332"/>
      <c r="BY189" s="332"/>
      <c r="BZ189" s="333"/>
      <c r="CA189" s="334"/>
      <c r="CB189" s="334"/>
      <c r="CC189" s="333"/>
      <c r="CD189" s="335"/>
      <c r="CE189" s="335"/>
      <c r="CF189" s="335"/>
      <c r="CG189" s="335"/>
      <c r="CH189" s="336"/>
      <c r="CI189" s="438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232"/>
      <c r="CT189" s="232"/>
      <c r="CU189" s="232"/>
      <c r="CV189" s="232"/>
      <c r="CW189" s="232"/>
      <c r="CX189" s="232"/>
      <c r="CY189" s="232"/>
      <c r="CZ189" s="232"/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  <c r="DP189" s="232"/>
      <c r="DQ189" s="232"/>
      <c r="DR189" s="232"/>
      <c r="DS189" s="232"/>
      <c r="DT189" s="232"/>
      <c r="DU189" s="232"/>
      <c r="DV189" s="232"/>
      <c r="DW189" s="232"/>
    </row>
    <row r="190" spans="1:127" s="208" customFormat="1" ht="13.5" customHeight="1">
      <c r="A190" s="425"/>
      <c r="B190" s="425"/>
      <c r="C190" s="710"/>
      <c r="D190" s="711"/>
      <c r="E190" s="711"/>
      <c r="F190" s="712"/>
      <c r="G190" s="698"/>
      <c r="H190" s="699"/>
      <c r="I190" s="699"/>
      <c r="J190" s="699"/>
      <c r="K190" s="699"/>
      <c r="L190" s="699"/>
      <c r="M190" s="699"/>
      <c r="N190" s="699"/>
      <c r="O190" s="699"/>
      <c r="P190" s="699"/>
      <c r="Q190" s="699"/>
      <c r="R190" s="700"/>
      <c r="S190" s="698"/>
      <c r="T190" s="699"/>
      <c r="U190" s="699"/>
      <c r="V190" s="699"/>
      <c r="W190" s="699"/>
      <c r="X190" s="699"/>
      <c r="Y190" s="699"/>
      <c r="Z190" s="699"/>
      <c r="AA190" s="699"/>
      <c r="AB190" s="699"/>
      <c r="AC190" s="699"/>
      <c r="AD190" s="700"/>
      <c r="AE190" s="689"/>
      <c r="AF190" s="690"/>
      <c r="AG190" s="690"/>
      <c r="AH190" s="690"/>
      <c r="AI190" s="690"/>
      <c r="AJ190" s="690"/>
      <c r="AK190" s="690"/>
      <c r="AL190" s="690"/>
      <c r="AM190" s="690"/>
      <c r="AN190" s="690"/>
      <c r="AO190" s="690"/>
      <c r="AP190" s="691"/>
      <c r="AQ190" s="689"/>
      <c r="AR190" s="690"/>
      <c r="AS190" s="690"/>
      <c r="AT190" s="690"/>
      <c r="AU190" s="690"/>
      <c r="AV190" s="690"/>
      <c r="AW190" s="690"/>
      <c r="AX190" s="690"/>
      <c r="AY190" s="690"/>
      <c r="AZ190" s="690"/>
      <c r="BA190" s="690"/>
      <c r="BB190" s="691"/>
      <c r="BC190" s="496"/>
      <c r="BD190" s="232"/>
      <c r="BE190" s="232"/>
      <c r="BF190" s="232"/>
      <c r="BG190" s="232"/>
      <c r="BH190" s="232"/>
      <c r="BI190" s="232"/>
      <c r="BJ190" s="232"/>
      <c r="BK190" s="268"/>
      <c r="BL190" s="268"/>
      <c r="BM190" s="268"/>
      <c r="BN190" s="236"/>
      <c r="BO190" s="280"/>
      <c r="BP190" s="430"/>
      <c r="BQ190" s="280"/>
      <c r="BR190" s="205"/>
      <c r="BS190" s="328" t="s">
        <v>80</v>
      </c>
      <c r="BT190" s="329"/>
      <c r="BU190" s="330"/>
      <c r="BV190" s="332"/>
      <c r="BW190" s="715"/>
      <c r="BX190" s="715"/>
      <c r="BY190" s="715"/>
      <c r="BZ190" s="715"/>
      <c r="CA190" s="715"/>
      <c r="CB190" s="715"/>
      <c r="CC190" s="715"/>
      <c r="CD190" s="715"/>
      <c r="CE190" s="715"/>
      <c r="CF190" s="715"/>
      <c r="CG190" s="715"/>
      <c r="CH190" s="716"/>
      <c r="CI190" s="438"/>
      <c r="CJ190" s="232"/>
      <c r="CK190" s="232"/>
      <c r="CL190" s="232"/>
      <c r="CM190" s="232"/>
      <c r="CN190" s="232"/>
      <c r="CO190" s="232"/>
      <c r="CP190" s="232"/>
      <c r="CQ190" s="232"/>
      <c r="CR190" s="232"/>
      <c r="CS190" s="232"/>
      <c r="CT190" s="232"/>
      <c r="CU190" s="232"/>
      <c r="CV190" s="232"/>
      <c r="CW190" s="232"/>
      <c r="CX190" s="232"/>
      <c r="CY190" s="232"/>
      <c r="CZ190" s="232"/>
      <c r="DA190" s="232"/>
      <c r="DB190" s="232"/>
      <c r="DC190" s="232"/>
      <c r="DD190" s="232"/>
      <c r="DE190" s="232"/>
      <c r="DF190" s="232"/>
      <c r="DG190" s="232"/>
      <c r="DH190" s="232"/>
      <c r="DI190" s="232"/>
      <c r="DJ190" s="232"/>
      <c r="DK190" s="232"/>
      <c r="DL190" s="232"/>
      <c r="DM190" s="232"/>
      <c r="DN190" s="232"/>
      <c r="DO190" s="232"/>
      <c r="DP190" s="232"/>
      <c r="DQ190" s="232"/>
      <c r="DR190" s="232"/>
      <c r="DS190" s="232"/>
      <c r="DT190" s="232"/>
      <c r="DU190" s="232"/>
      <c r="DV190" s="232"/>
      <c r="DW190" s="232"/>
    </row>
    <row r="191" spans="1:127" s="208" customFormat="1" ht="13.5" customHeight="1">
      <c r="A191" s="425"/>
      <c r="B191" s="425"/>
      <c r="C191" s="704" t="s">
        <v>4</v>
      </c>
      <c r="D191" s="705"/>
      <c r="E191" s="705"/>
      <c r="F191" s="706"/>
      <c r="G191" s="692">
        <v>10</v>
      </c>
      <c r="H191" s="693"/>
      <c r="I191" s="693"/>
      <c r="J191" s="693"/>
      <c r="K191" s="693"/>
      <c r="L191" s="693"/>
      <c r="M191" s="693"/>
      <c r="N191" s="693"/>
      <c r="O191" s="693"/>
      <c r="P191" s="693"/>
      <c r="Q191" s="693"/>
      <c r="R191" s="694"/>
      <c r="S191" s="692">
        <v>9</v>
      </c>
      <c r="T191" s="693"/>
      <c r="U191" s="693"/>
      <c r="V191" s="693"/>
      <c r="W191" s="693"/>
      <c r="X191" s="693"/>
      <c r="Y191" s="693"/>
      <c r="Z191" s="693"/>
      <c r="AA191" s="693"/>
      <c r="AB191" s="693"/>
      <c r="AC191" s="693"/>
      <c r="AD191" s="694"/>
      <c r="AE191" s="683">
        <v>12</v>
      </c>
      <c r="AF191" s="684"/>
      <c r="AG191" s="684"/>
      <c r="AH191" s="684"/>
      <c r="AI191" s="684"/>
      <c r="AJ191" s="684"/>
      <c r="AK191" s="684"/>
      <c r="AL191" s="684"/>
      <c r="AM191" s="684"/>
      <c r="AN191" s="684"/>
      <c r="AO191" s="684"/>
      <c r="AP191" s="685"/>
      <c r="AQ191" s="683">
        <v>11</v>
      </c>
      <c r="AR191" s="684"/>
      <c r="AS191" s="684"/>
      <c r="AT191" s="684"/>
      <c r="AU191" s="684"/>
      <c r="AV191" s="684"/>
      <c r="AW191" s="684"/>
      <c r="AX191" s="684"/>
      <c r="AY191" s="684"/>
      <c r="AZ191" s="684"/>
      <c r="BA191" s="684"/>
      <c r="BB191" s="685"/>
      <c r="BC191" s="496"/>
      <c r="BD191" s="232"/>
      <c r="BE191" s="232"/>
      <c r="BF191" s="232"/>
      <c r="BG191" s="232"/>
      <c r="BH191" s="232"/>
      <c r="BI191" s="232"/>
      <c r="BJ191" s="228"/>
      <c r="BK191" s="427"/>
      <c r="BL191" s="225"/>
      <c r="BM191" s="225"/>
      <c r="BN191" s="236"/>
      <c r="BO191" s="280"/>
      <c r="BP191" s="339"/>
      <c r="BQ191" s="339"/>
      <c r="BR191" s="339"/>
      <c r="BS191" s="338"/>
      <c r="BT191" s="329"/>
      <c r="BU191" s="330"/>
      <c r="BV191" s="330"/>
      <c r="BW191" s="330"/>
      <c r="BX191" s="330"/>
      <c r="BY191" s="330"/>
      <c r="BZ191" s="333"/>
      <c r="CA191" s="330"/>
      <c r="CB191" s="330"/>
      <c r="CC191" s="339"/>
      <c r="CD191" s="332"/>
      <c r="CE191" s="332"/>
      <c r="CF191" s="332"/>
      <c r="CG191" s="332"/>
      <c r="CH191" s="336"/>
      <c r="CI191" s="438"/>
      <c r="CJ191" s="232"/>
      <c r="CK191" s="232"/>
      <c r="CL191" s="232"/>
      <c r="CM191" s="232"/>
      <c r="CN191" s="232"/>
      <c r="CO191" s="232"/>
      <c r="CP191" s="232"/>
      <c r="CQ191" s="232"/>
      <c r="CR191" s="232"/>
      <c r="CS191" s="232"/>
      <c r="CT191" s="232"/>
      <c r="CU191" s="232"/>
      <c r="CV191" s="232"/>
      <c r="CW191" s="232"/>
      <c r="CX191" s="232"/>
      <c r="CY191" s="232"/>
      <c r="CZ191" s="232"/>
      <c r="DA191" s="232"/>
      <c r="DB191" s="232"/>
      <c r="DC191" s="232"/>
      <c r="DD191" s="232"/>
      <c r="DE191" s="232"/>
      <c r="DF191" s="232"/>
      <c r="DG191" s="232"/>
      <c r="DH191" s="232"/>
      <c r="DI191" s="232"/>
      <c r="DJ191" s="232"/>
      <c r="DK191" s="232"/>
      <c r="DL191" s="232"/>
      <c r="DM191" s="232"/>
      <c r="DN191" s="232"/>
      <c r="DO191" s="232"/>
      <c r="DP191" s="232"/>
      <c r="DQ191" s="232"/>
      <c r="DR191" s="232"/>
      <c r="DS191" s="232"/>
      <c r="DT191" s="232"/>
      <c r="DU191" s="232"/>
      <c r="DV191" s="232"/>
      <c r="DW191" s="232"/>
    </row>
    <row r="192" spans="1:127" s="208" customFormat="1" ht="13.5" customHeight="1">
      <c r="A192" s="425"/>
      <c r="B192" s="425"/>
      <c r="C192" s="707"/>
      <c r="D192" s="708"/>
      <c r="E192" s="708"/>
      <c r="F192" s="709"/>
      <c r="G192" s="695"/>
      <c r="H192" s="696"/>
      <c r="I192" s="696"/>
      <c r="J192" s="696"/>
      <c r="K192" s="696"/>
      <c r="L192" s="696"/>
      <c r="M192" s="696"/>
      <c r="N192" s="696"/>
      <c r="O192" s="696"/>
      <c r="P192" s="696"/>
      <c r="Q192" s="696"/>
      <c r="R192" s="697"/>
      <c r="S192" s="695"/>
      <c r="T192" s="696"/>
      <c r="U192" s="696"/>
      <c r="V192" s="696"/>
      <c r="W192" s="696"/>
      <c r="X192" s="696"/>
      <c r="Y192" s="696"/>
      <c r="Z192" s="696"/>
      <c r="AA192" s="696"/>
      <c r="AB192" s="696"/>
      <c r="AC192" s="696"/>
      <c r="AD192" s="697"/>
      <c r="AE192" s="686"/>
      <c r="AF192" s="687"/>
      <c r="AG192" s="687"/>
      <c r="AH192" s="687"/>
      <c r="AI192" s="687"/>
      <c r="AJ192" s="687"/>
      <c r="AK192" s="687"/>
      <c r="AL192" s="687"/>
      <c r="AM192" s="687"/>
      <c r="AN192" s="687"/>
      <c r="AO192" s="687"/>
      <c r="AP192" s="688"/>
      <c r="AQ192" s="686"/>
      <c r="AR192" s="687"/>
      <c r="AS192" s="687"/>
      <c r="AT192" s="687"/>
      <c r="AU192" s="687"/>
      <c r="AV192" s="687"/>
      <c r="AW192" s="687"/>
      <c r="AX192" s="687"/>
      <c r="AY192" s="687"/>
      <c r="AZ192" s="687"/>
      <c r="BA192" s="687"/>
      <c r="BB192" s="688"/>
      <c r="BC192" s="496"/>
      <c r="BD192" s="232"/>
      <c r="BE192" s="232"/>
      <c r="BF192" s="232"/>
      <c r="BG192" s="232"/>
      <c r="BH192" s="232"/>
      <c r="BI192" s="232"/>
      <c r="BJ192" s="228"/>
      <c r="BK192" s="427"/>
      <c r="BL192" s="225"/>
      <c r="BM192" s="225"/>
      <c r="BN192" s="236"/>
      <c r="BO192" s="280"/>
      <c r="BP192" s="339"/>
      <c r="BQ192" s="339"/>
      <c r="BR192" s="339"/>
      <c r="BS192" s="338"/>
      <c r="BT192" s="329"/>
      <c r="BU192" s="330"/>
      <c r="BV192" s="330"/>
      <c r="BW192" s="330"/>
      <c r="BX192" s="330"/>
      <c r="BY192" s="330"/>
      <c r="BZ192" s="333"/>
      <c r="CA192" s="330"/>
      <c r="CB192" s="330"/>
      <c r="CC192" s="339"/>
      <c r="CD192" s="332"/>
      <c r="CE192" s="332"/>
      <c r="CF192" s="332"/>
      <c r="CG192" s="332"/>
      <c r="CH192" s="336"/>
      <c r="CI192" s="438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2"/>
      <c r="DH192" s="232"/>
      <c r="DI192" s="232"/>
      <c r="DJ192" s="232"/>
      <c r="DK192" s="232"/>
      <c r="DL192" s="232"/>
      <c r="DM192" s="232"/>
      <c r="DN192" s="232"/>
      <c r="DO192" s="232"/>
      <c r="DP192" s="232"/>
      <c r="DQ192" s="232"/>
      <c r="DR192" s="232"/>
      <c r="DS192" s="232"/>
      <c r="DT192" s="232"/>
      <c r="DU192" s="232"/>
      <c r="DV192" s="232"/>
      <c r="DW192" s="232"/>
    </row>
    <row r="193" spans="1:127" s="208" customFormat="1" ht="13.5" customHeight="1">
      <c r="A193" s="425"/>
      <c r="B193" s="425"/>
      <c r="C193" s="710"/>
      <c r="D193" s="711"/>
      <c r="E193" s="711"/>
      <c r="F193" s="712"/>
      <c r="G193" s="698"/>
      <c r="H193" s="699"/>
      <c r="I193" s="699"/>
      <c r="J193" s="699"/>
      <c r="K193" s="699"/>
      <c r="L193" s="699"/>
      <c r="M193" s="699"/>
      <c r="N193" s="699"/>
      <c r="O193" s="699"/>
      <c r="P193" s="699"/>
      <c r="Q193" s="699"/>
      <c r="R193" s="700"/>
      <c r="S193" s="698"/>
      <c r="T193" s="699"/>
      <c r="U193" s="699"/>
      <c r="V193" s="699"/>
      <c r="W193" s="699"/>
      <c r="X193" s="699"/>
      <c r="Y193" s="699"/>
      <c r="Z193" s="699"/>
      <c r="AA193" s="699"/>
      <c r="AB193" s="699"/>
      <c r="AC193" s="699"/>
      <c r="AD193" s="700"/>
      <c r="AE193" s="689"/>
      <c r="AF193" s="690"/>
      <c r="AG193" s="690"/>
      <c r="AH193" s="690"/>
      <c r="AI193" s="690"/>
      <c r="AJ193" s="690"/>
      <c r="AK193" s="690"/>
      <c r="AL193" s="690"/>
      <c r="AM193" s="690"/>
      <c r="AN193" s="690"/>
      <c r="AO193" s="690"/>
      <c r="AP193" s="691"/>
      <c r="AQ193" s="689"/>
      <c r="AR193" s="690"/>
      <c r="AS193" s="690"/>
      <c r="AT193" s="690"/>
      <c r="AU193" s="690"/>
      <c r="AV193" s="690"/>
      <c r="AW193" s="690"/>
      <c r="AX193" s="690"/>
      <c r="AY193" s="690"/>
      <c r="AZ193" s="690"/>
      <c r="BA193" s="690"/>
      <c r="BB193" s="691"/>
      <c r="BC193" s="496"/>
      <c r="BD193" s="232"/>
      <c r="BE193" s="232"/>
      <c r="BF193" s="232"/>
      <c r="BG193" s="232"/>
      <c r="BH193" s="232"/>
      <c r="BI193" s="232"/>
      <c r="BJ193" s="232"/>
      <c r="BK193" s="268"/>
      <c r="BL193" s="438"/>
      <c r="BM193" s="438"/>
      <c r="BN193" s="438"/>
      <c r="BO193" s="438"/>
      <c r="BP193" s="438"/>
      <c r="BQ193" s="438"/>
      <c r="BR193" s="438"/>
      <c r="BS193" s="328" t="s">
        <v>79</v>
      </c>
      <c r="BT193" s="334"/>
      <c r="BU193" s="334"/>
      <c r="BV193" s="335"/>
      <c r="BW193" s="666"/>
      <c r="BX193" s="666"/>
      <c r="BY193" s="666"/>
      <c r="BZ193" s="666"/>
      <c r="CA193" s="666"/>
      <c r="CB193" s="666"/>
      <c r="CC193" s="666"/>
      <c r="CD193" s="666"/>
      <c r="CE193" s="666"/>
      <c r="CF193" s="666"/>
      <c r="CG193" s="666"/>
      <c r="CH193" s="717"/>
      <c r="CI193" s="438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2"/>
      <c r="DH193" s="232"/>
      <c r="DI193" s="232"/>
      <c r="DJ193" s="232"/>
      <c r="DK193" s="232"/>
      <c r="DL193" s="232"/>
      <c r="DM193" s="232"/>
      <c r="DN193" s="232"/>
      <c r="DO193" s="232"/>
      <c r="DP193" s="232"/>
      <c r="DQ193" s="232"/>
      <c r="DR193" s="232"/>
      <c r="DS193" s="232"/>
      <c r="DT193" s="232"/>
      <c r="DU193" s="232"/>
      <c r="DV193" s="232"/>
      <c r="DW193" s="232"/>
    </row>
    <row r="194" spans="1:127" s="208" customFormat="1" ht="13.5" customHeight="1">
      <c r="A194" s="425"/>
      <c r="B194" s="425"/>
      <c r="C194" s="704" t="s">
        <v>5</v>
      </c>
      <c r="D194" s="705"/>
      <c r="E194" s="705"/>
      <c r="F194" s="706"/>
      <c r="G194" s="692">
        <v>13</v>
      </c>
      <c r="H194" s="693"/>
      <c r="I194" s="693"/>
      <c r="J194" s="693"/>
      <c r="K194" s="693"/>
      <c r="L194" s="693"/>
      <c r="M194" s="693"/>
      <c r="N194" s="693"/>
      <c r="O194" s="693"/>
      <c r="P194" s="693"/>
      <c r="Q194" s="693"/>
      <c r="R194" s="694"/>
      <c r="S194" s="692">
        <v>14</v>
      </c>
      <c r="T194" s="693"/>
      <c r="U194" s="693"/>
      <c r="V194" s="693"/>
      <c r="W194" s="693"/>
      <c r="X194" s="693"/>
      <c r="Y194" s="693"/>
      <c r="Z194" s="693"/>
      <c r="AA194" s="693"/>
      <c r="AB194" s="693"/>
      <c r="AC194" s="693"/>
      <c r="AD194" s="694"/>
      <c r="AE194" s="683">
        <v>15</v>
      </c>
      <c r="AF194" s="684"/>
      <c r="AG194" s="684"/>
      <c r="AH194" s="684"/>
      <c r="AI194" s="684"/>
      <c r="AJ194" s="684"/>
      <c r="AK194" s="684"/>
      <c r="AL194" s="684"/>
      <c r="AM194" s="684"/>
      <c r="AN194" s="684"/>
      <c r="AO194" s="684"/>
      <c r="AP194" s="685"/>
      <c r="AQ194" s="683">
        <v>16</v>
      </c>
      <c r="AR194" s="684"/>
      <c r="AS194" s="684"/>
      <c r="AT194" s="684"/>
      <c r="AU194" s="684"/>
      <c r="AV194" s="684"/>
      <c r="AW194" s="684"/>
      <c r="AX194" s="684"/>
      <c r="AY194" s="684"/>
      <c r="AZ194" s="684"/>
      <c r="BA194" s="684"/>
      <c r="BB194" s="685"/>
      <c r="BC194" s="496"/>
      <c r="BD194" s="232"/>
      <c r="BE194" s="232"/>
      <c r="BF194" s="232"/>
      <c r="BG194" s="232"/>
      <c r="BH194" s="232"/>
      <c r="BI194" s="232"/>
      <c r="BJ194" s="228"/>
      <c r="BK194" s="427"/>
      <c r="BL194" s="225"/>
      <c r="BM194" s="225"/>
      <c r="BN194" s="225"/>
      <c r="BO194" s="225"/>
      <c r="BP194" s="225"/>
      <c r="BQ194" s="225"/>
      <c r="BR194" s="225"/>
      <c r="BS194" s="338"/>
      <c r="BT194" s="334"/>
      <c r="BU194" s="330"/>
      <c r="BV194" s="330"/>
      <c r="BW194" s="330"/>
      <c r="BX194" s="330"/>
      <c r="BY194" s="330"/>
      <c r="BZ194" s="333"/>
      <c r="CA194" s="330"/>
      <c r="CB194" s="330"/>
      <c r="CC194" s="339"/>
      <c r="CD194" s="332"/>
      <c r="CE194" s="332"/>
      <c r="CF194" s="332"/>
      <c r="CG194" s="332"/>
      <c r="CH194" s="336"/>
      <c r="CI194" s="438"/>
      <c r="CJ194" s="232"/>
      <c r="CK194" s="232"/>
      <c r="CL194" s="232"/>
      <c r="CM194" s="232"/>
      <c r="CN194" s="232"/>
      <c r="CO194" s="232"/>
      <c r="CP194" s="232"/>
      <c r="CQ194" s="232"/>
      <c r="CR194" s="232"/>
      <c r="CS194" s="232"/>
      <c r="CT194" s="232"/>
      <c r="CU194" s="232"/>
      <c r="CV194" s="232"/>
      <c r="CW194" s="232"/>
      <c r="CX194" s="232"/>
      <c r="CY194" s="232"/>
      <c r="CZ194" s="232"/>
      <c r="DA194" s="232"/>
      <c r="DB194" s="232"/>
      <c r="DC194" s="232"/>
      <c r="DD194" s="232"/>
      <c r="DE194" s="232"/>
      <c r="DF194" s="232"/>
      <c r="DG194" s="232"/>
      <c r="DH194" s="232"/>
      <c r="DI194" s="232"/>
      <c r="DJ194" s="232"/>
      <c r="DK194" s="232"/>
      <c r="DL194" s="232"/>
      <c r="DM194" s="232"/>
      <c r="DN194" s="232"/>
      <c r="DO194" s="232"/>
      <c r="DP194" s="232"/>
      <c r="DQ194" s="232"/>
      <c r="DR194" s="232"/>
      <c r="DS194" s="232"/>
      <c r="DT194" s="232"/>
      <c r="DU194" s="232"/>
      <c r="DV194" s="232"/>
      <c r="DW194" s="232"/>
    </row>
    <row r="195" spans="1:127" s="208" customFormat="1" ht="13.5" customHeight="1">
      <c r="A195" s="425"/>
      <c r="B195" s="425"/>
      <c r="C195" s="707"/>
      <c r="D195" s="708"/>
      <c r="E195" s="708"/>
      <c r="F195" s="709"/>
      <c r="G195" s="695"/>
      <c r="H195" s="696"/>
      <c r="I195" s="696"/>
      <c r="J195" s="696"/>
      <c r="K195" s="696"/>
      <c r="L195" s="696"/>
      <c r="M195" s="696"/>
      <c r="N195" s="696"/>
      <c r="O195" s="696"/>
      <c r="P195" s="696"/>
      <c r="Q195" s="696"/>
      <c r="R195" s="697"/>
      <c r="S195" s="695"/>
      <c r="T195" s="696"/>
      <c r="U195" s="696"/>
      <c r="V195" s="696"/>
      <c r="W195" s="696"/>
      <c r="X195" s="696"/>
      <c r="Y195" s="696"/>
      <c r="Z195" s="696"/>
      <c r="AA195" s="696"/>
      <c r="AB195" s="696"/>
      <c r="AC195" s="696"/>
      <c r="AD195" s="697"/>
      <c r="AE195" s="686"/>
      <c r="AF195" s="687"/>
      <c r="AG195" s="687"/>
      <c r="AH195" s="687"/>
      <c r="AI195" s="687"/>
      <c r="AJ195" s="687"/>
      <c r="AK195" s="687"/>
      <c r="AL195" s="687"/>
      <c r="AM195" s="687"/>
      <c r="AN195" s="687"/>
      <c r="AO195" s="687"/>
      <c r="AP195" s="688"/>
      <c r="AQ195" s="686"/>
      <c r="AR195" s="687"/>
      <c r="AS195" s="687"/>
      <c r="AT195" s="687"/>
      <c r="AU195" s="687"/>
      <c r="AV195" s="687"/>
      <c r="AW195" s="687"/>
      <c r="AX195" s="687"/>
      <c r="AY195" s="687"/>
      <c r="AZ195" s="687"/>
      <c r="BA195" s="687"/>
      <c r="BB195" s="688"/>
      <c r="BC195" s="496"/>
      <c r="BD195" s="232"/>
      <c r="BE195" s="232"/>
      <c r="BF195" s="232"/>
      <c r="BG195" s="232"/>
      <c r="BH195" s="232"/>
      <c r="BI195" s="232"/>
      <c r="BJ195" s="228"/>
      <c r="BK195" s="427"/>
      <c r="BL195" s="225"/>
      <c r="BM195" s="225"/>
      <c r="BN195" s="225"/>
      <c r="BO195" s="225"/>
      <c r="BP195" s="225"/>
      <c r="BQ195" s="225"/>
      <c r="BR195" s="225"/>
      <c r="BS195" s="338"/>
      <c r="BT195" s="334"/>
      <c r="BU195" s="330"/>
      <c r="BV195" s="330"/>
      <c r="BW195" s="330"/>
      <c r="BX195" s="330"/>
      <c r="BY195" s="330"/>
      <c r="BZ195" s="333"/>
      <c r="CA195" s="330"/>
      <c r="CB195" s="330"/>
      <c r="CC195" s="339"/>
      <c r="CD195" s="332"/>
      <c r="CE195" s="332"/>
      <c r="CF195" s="332"/>
      <c r="CG195" s="332"/>
      <c r="CH195" s="336"/>
      <c r="CI195" s="438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232"/>
      <c r="CT195" s="232"/>
      <c r="CU195" s="232"/>
      <c r="CV195" s="232"/>
      <c r="CW195" s="232"/>
      <c r="CX195" s="232"/>
      <c r="CY195" s="232"/>
      <c r="CZ195" s="232"/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  <c r="DP195" s="232"/>
      <c r="DQ195" s="232"/>
      <c r="DR195" s="232"/>
      <c r="DS195" s="232"/>
      <c r="DT195" s="232"/>
      <c r="DU195" s="232"/>
      <c r="DV195" s="232"/>
      <c r="DW195" s="232"/>
    </row>
    <row r="196" spans="1:127" s="208" customFormat="1" ht="13.5" customHeight="1">
      <c r="A196" s="425"/>
      <c r="B196" s="425"/>
      <c r="C196" s="710"/>
      <c r="D196" s="711"/>
      <c r="E196" s="711"/>
      <c r="F196" s="712"/>
      <c r="G196" s="698"/>
      <c r="H196" s="699"/>
      <c r="I196" s="699"/>
      <c r="J196" s="699"/>
      <c r="K196" s="699"/>
      <c r="L196" s="699"/>
      <c r="M196" s="699"/>
      <c r="N196" s="699"/>
      <c r="O196" s="699"/>
      <c r="P196" s="699"/>
      <c r="Q196" s="699"/>
      <c r="R196" s="700"/>
      <c r="S196" s="698"/>
      <c r="T196" s="699"/>
      <c r="U196" s="699"/>
      <c r="V196" s="699"/>
      <c r="W196" s="699"/>
      <c r="X196" s="699"/>
      <c r="Y196" s="699"/>
      <c r="Z196" s="699"/>
      <c r="AA196" s="699"/>
      <c r="AB196" s="699"/>
      <c r="AC196" s="699"/>
      <c r="AD196" s="700"/>
      <c r="AE196" s="689"/>
      <c r="AF196" s="690"/>
      <c r="AG196" s="690"/>
      <c r="AH196" s="690"/>
      <c r="AI196" s="690"/>
      <c r="AJ196" s="690"/>
      <c r="AK196" s="690"/>
      <c r="AL196" s="690"/>
      <c r="AM196" s="690"/>
      <c r="AN196" s="690"/>
      <c r="AO196" s="690"/>
      <c r="AP196" s="691"/>
      <c r="AQ196" s="689"/>
      <c r="AR196" s="690"/>
      <c r="AS196" s="690"/>
      <c r="AT196" s="690"/>
      <c r="AU196" s="690"/>
      <c r="AV196" s="690"/>
      <c r="AW196" s="690"/>
      <c r="AX196" s="690"/>
      <c r="AY196" s="690"/>
      <c r="AZ196" s="690"/>
      <c r="BA196" s="690"/>
      <c r="BB196" s="691"/>
      <c r="BC196" s="496"/>
      <c r="BD196" s="232"/>
      <c r="BE196" s="232"/>
      <c r="BF196" s="232"/>
      <c r="BG196" s="232"/>
      <c r="BH196" s="232"/>
      <c r="BI196" s="232"/>
      <c r="BJ196" s="232"/>
      <c r="BK196" s="268"/>
      <c r="BL196" s="438"/>
      <c r="BM196" s="438"/>
      <c r="BN196" s="438"/>
      <c r="BO196" s="438"/>
      <c r="BP196" s="438"/>
      <c r="BQ196" s="438"/>
      <c r="BR196" s="438"/>
      <c r="BS196" s="344" t="s">
        <v>82</v>
      </c>
      <c r="BT196" s="331"/>
      <c r="BU196" s="331"/>
      <c r="BV196" s="201"/>
      <c r="BW196" s="718"/>
      <c r="BX196" s="718"/>
      <c r="BY196" s="718"/>
      <c r="BZ196" s="718"/>
      <c r="CA196" s="718"/>
      <c r="CB196" s="718"/>
      <c r="CC196" s="718"/>
      <c r="CD196" s="718"/>
      <c r="CE196" s="718"/>
      <c r="CF196" s="718"/>
      <c r="CG196" s="718"/>
      <c r="CH196" s="719"/>
      <c r="CI196" s="438"/>
      <c r="CJ196" s="232"/>
      <c r="CK196" s="232"/>
      <c r="CL196" s="232"/>
      <c r="CM196" s="232"/>
      <c r="CN196" s="232"/>
      <c r="CO196" s="232"/>
      <c r="CP196" s="232"/>
      <c r="CQ196" s="232"/>
      <c r="CR196" s="232"/>
      <c r="CS196" s="232"/>
      <c r="CT196" s="232"/>
      <c r="CU196" s="232"/>
      <c r="CV196" s="232"/>
      <c r="CW196" s="232"/>
      <c r="CX196" s="232"/>
      <c r="CY196" s="232"/>
      <c r="CZ196" s="232"/>
      <c r="DA196" s="232"/>
      <c r="DB196" s="232"/>
      <c r="DC196" s="232"/>
      <c r="DD196" s="232"/>
      <c r="DE196" s="232"/>
      <c r="DF196" s="232"/>
      <c r="DG196" s="232"/>
      <c r="DH196" s="232"/>
      <c r="DI196" s="232"/>
      <c r="DJ196" s="232"/>
      <c r="DK196" s="232"/>
      <c r="DL196" s="232"/>
      <c r="DM196" s="232"/>
      <c r="DN196" s="232"/>
      <c r="DO196" s="232"/>
      <c r="DP196" s="232"/>
      <c r="DQ196" s="232"/>
      <c r="DR196" s="232"/>
      <c r="DS196" s="232"/>
      <c r="DT196" s="232"/>
      <c r="DU196" s="232"/>
      <c r="DV196" s="232"/>
      <c r="DW196" s="232"/>
    </row>
    <row r="197" spans="1:127" s="208" customFormat="1" ht="13.5" customHeight="1" thickBot="1">
      <c r="A197" s="425"/>
      <c r="B197" s="425"/>
      <c r="C197" s="704" t="s">
        <v>8</v>
      </c>
      <c r="D197" s="705"/>
      <c r="E197" s="705"/>
      <c r="F197" s="706"/>
      <c r="G197" s="692">
        <v>18</v>
      </c>
      <c r="H197" s="693"/>
      <c r="I197" s="693"/>
      <c r="J197" s="693"/>
      <c r="K197" s="693"/>
      <c r="L197" s="693"/>
      <c r="M197" s="693"/>
      <c r="N197" s="693"/>
      <c r="O197" s="693"/>
      <c r="P197" s="693"/>
      <c r="Q197" s="693"/>
      <c r="R197" s="694"/>
      <c r="S197" s="692">
        <v>17</v>
      </c>
      <c r="T197" s="693"/>
      <c r="U197" s="693"/>
      <c r="V197" s="693"/>
      <c r="W197" s="693"/>
      <c r="X197" s="693"/>
      <c r="Y197" s="693"/>
      <c r="Z197" s="693"/>
      <c r="AA197" s="693"/>
      <c r="AB197" s="693"/>
      <c r="AC197" s="693"/>
      <c r="AD197" s="694"/>
      <c r="AE197" s="692">
        <v>20</v>
      </c>
      <c r="AF197" s="693"/>
      <c r="AG197" s="693"/>
      <c r="AH197" s="693"/>
      <c r="AI197" s="693"/>
      <c r="AJ197" s="693"/>
      <c r="AK197" s="693"/>
      <c r="AL197" s="693"/>
      <c r="AM197" s="693"/>
      <c r="AN197" s="693"/>
      <c r="AO197" s="693"/>
      <c r="AP197" s="694"/>
      <c r="AQ197" s="683">
        <v>19</v>
      </c>
      <c r="AR197" s="684"/>
      <c r="AS197" s="684"/>
      <c r="AT197" s="684"/>
      <c r="AU197" s="684"/>
      <c r="AV197" s="684"/>
      <c r="AW197" s="684"/>
      <c r="AX197" s="684"/>
      <c r="AY197" s="684"/>
      <c r="AZ197" s="684"/>
      <c r="BA197" s="684"/>
      <c r="BB197" s="685"/>
      <c r="BC197" s="496"/>
      <c r="BD197" s="232"/>
      <c r="BE197" s="232"/>
      <c r="BF197" s="232"/>
      <c r="BG197" s="232"/>
      <c r="BH197" s="232"/>
      <c r="BI197" s="232"/>
      <c r="BJ197" s="232"/>
      <c r="BK197" s="311"/>
      <c r="BL197" s="243"/>
      <c r="BM197" s="243"/>
      <c r="BN197" s="243"/>
      <c r="BO197" s="431"/>
      <c r="BP197" s="431"/>
      <c r="BQ197" s="432"/>
      <c r="BR197" s="438"/>
      <c r="BS197" s="346"/>
      <c r="BT197" s="347"/>
      <c r="BU197" s="347"/>
      <c r="BV197" s="348"/>
      <c r="BW197" s="347"/>
      <c r="BX197" s="349"/>
      <c r="BY197" s="348"/>
      <c r="BZ197" s="350"/>
      <c r="CA197" s="351"/>
      <c r="CB197" s="347"/>
      <c r="CC197" s="347"/>
      <c r="CD197" s="347"/>
      <c r="CE197" s="348"/>
      <c r="CF197" s="347"/>
      <c r="CG197" s="347"/>
      <c r="CH197" s="352"/>
      <c r="CI197" s="438"/>
      <c r="CJ197" s="232"/>
      <c r="CK197" s="232"/>
      <c r="CL197" s="232"/>
      <c r="CM197" s="232"/>
      <c r="CN197" s="232"/>
      <c r="CO197" s="232"/>
      <c r="CP197" s="232"/>
      <c r="CQ197" s="232"/>
      <c r="CR197" s="232"/>
      <c r="CS197" s="232"/>
      <c r="CT197" s="232"/>
      <c r="CU197" s="232"/>
      <c r="CV197" s="232"/>
      <c r="CW197" s="232"/>
      <c r="CX197" s="232"/>
      <c r="CY197" s="232"/>
      <c r="CZ197" s="232"/>
      <c r="DA197" s="232"/>
      <c r="DB197" s="232"/>
      <c r="DC197" s="232"/>
      <c r="DD197" s="232"/>
      <c r="DE197" s="232"/>
      <c r="DF197" s="232"/>
      <c r="DG197" s="232"/>
      <c r="DH197" s="232"/>
      <c r="DI197" s="232"/>
      <c r="DJ197" s="232"/>
      <c r="DK197" s="232"/>
      <c r="DL197" s="232"/>
      <c r="DM197" s="232"/>
      <c r="DN197" s="232"/>
      <c r="DO197" s="232"/>
      <c r="DP197" s="232"/>
      <c r="DQ197" s="232"/>
      <c r="DR197" s="232"/>
      <c r="DS197" s="232"/>
      <c r="DT197" s="232"/>
      <c r="DU197" s="232"/>
      <c r="DV197" s="232"/>
      <c r="DW197" s="232"/>
    </row>
    <row r="198" spans="1:127" s="208" customFormat="1" ht="13.5" customHeight="1">
      <c r="A198" s="425"/>
      <c r="B198" s="425"/>
      <c r="C198" s="707"/>
      <c r="D198" s="708"/>
      <c r="E198" s="708"/>
      <c r="F198" s="709"/>
      <c r="G198" s="695"/>
      <c r="H198" s="696"/>
      <c r="I198" s="696"/>
      <c r="J198" s="696"/>
      <c r="K198" s="696"/>
      <c r="L198" s="696"/>
      <c r="M198" s="696"/>
      <c r="N198" s="696"/>
      <c r="O198" s="696"/>
      <c r="P198" s="696"/>
      <c r="Q198" s="696"/>
      <c r="R198" s="697"/>
      <c r="S198" s="695"/>
      <c r="T198" s="696"/>
      <c r="U198" s="696"/>
      <c r="V198" s="696"/>
      <c r="W198" s="696"/>
      <c r="X198" s="696"/>
      <c r="Y198" s="696"/>
      <c r="Z198" s="696"/>
      <c r="AA198" s="696"/>
      <c r="AB198" s="696"/>
      <c r="AC198" s="696"/>
      <c r="AD198" s="697"/>
      <c r="AE198" s="695"/>
      <c r="AF198" s="696"/>
      <c r="AG198" s="696"/>
      <c r="AH198" s="696"/>
      <c r="AI198" s="696"/>
      <c r="AJ198" s="696"/>
      <c r="AK198" s="696"/>
      <c r="AL198" s="696"/>
      <c r="AM198" s="696"/>
      <c r="AN198" s="696"/>
      <c r="AO198" s="696"/>
      <c r="AP198" s="697"/>
      <c r="AQ198" s="686"/>
      <c r="AR198" s="687"/>
      <c r="AS198" s="687"/>
      <c r="AT198" s="687"/>
      <c r="AU198" s="687"/>
      <c r="AV198" s="687"/>
      <c r="AW198" s="687"/>
      <c r="AX198" s="687"/>
      <c r="AY198" s="687"/>
      <c r="AZ198" s="687"/>
      <c r="BA198" s="687"/>
      <c r="BB198" s="688"/>
      <c r="BC198" s="496"/>
      <c r="BD198" s="232"/>
      <c r="BE198" s="232"/>
      <c r="BF198" s="232"/>
      <c r="BG198" s="232"/>
      <c r="BH198" s="232"/>
      <c r="BI198" s="232"/>
      <c r="BJ198" s="232"/>
      <c r="BK198" s="311"/>
      <c r="BL198" s="243"/>
      <c r="BM198" s="243"/>
      <c r="BN198" s="243"/>
      <c r="BO198" s="431"/>
      <c r="BP198" s="431"/>
      <c r="BQ198" s="432"/>
      <c r="BR198" s="438"/>
      <c r="BS198" s="201"/>
      <c r="BT198" s="331"/>
      <c r="BU198" s="331"/>
      <c r="BV198" s="201"/>
      <c r="BW198" s="331"/>
      <c r="BX198" s="433"/>
      <c r="BY198" s="201"/>
      <c r="BZ198" s="236"/>
      <c r="CA198" s="378"/>
      <c r="CB198" s="331"/>
      <c r="CC198" s="331"/>
      <c r="CD198" s="331"/>
      <c r="CE198" s="201"/>
      <c r="CF198" s="331"/>
      <c r="CG198" s="331"/>
      <c r="CH198" s="201"/>
      <c r="CI198" s="438"/>
      <c r="CJ198" s="232"/>
      <c r="CK198" s="232"/>
      <c r="CL198" s="232"/>
      <c r="CM198" s="232"/>
      <c r="CN198" s="232"/>
      <c r="CO198" s="232"/>
      <c r="CP198" s="232"/>
      <c r="CQ198" s="232"/>
      <c r="CR198" s="232"/>
      <c r="CS198" s="232"/>
      <c r="CT198" s="232"/>
      <c r="CU198" s="232"/>
      <c r="CV198" s="232"/>
      <c r="CW198" s="232"/>
      <c r="CX198" s="232"/>
      <c r="CY198" s="232"/>
      <c r="CZ198" s="232"/>
      <c r="DA198" s="232"/>
      <c r="DB198" s="232"/>
      <c r="DC198" s="232"/>
      <c r="DD198" s="232"/>
      <c r="DE198" s="232"/>
      <c r="DF198" s="232"/>
      <c r="DG198" s="232"/>
      <c r="DH198" s="232"/>
      <c r="DI198" s="232"/>
      <c r="DJ198" s="232"/>
      <c r="DK198" s="232"/>
      <c r="DL198" s="232"/>
      <c r="DM198" s="232"/>
      <c r="DN198" s="232"/>
      <c r="DO198" s="232"/>
      <c r="DP198" s="232"/>
      <c r="DQ198" s="232"/>
      <c r="DR198" s="232"/>
      <c r="DS198" s="232"/>
      <c r="DT198" s="232"/>
      <c r="DU198" s="232"/>
      <c r="DV198" s="232"/>
      <c r="DW198" s="232"/>
    </row>
    <row r="199" spans="1:127" s="208" customFormat="1" ht="13.5" customHeight="1">
      <c r="A199" s="425"/>
      <c r="B199" s="425"/>
      <c r="C199" s="710"/>
      <c r="D199" s="711"/>
      <c r="E199" s="711"/>
      <c r="F199" s="712"/>
      <c r="G199" s="698"/>
      <c r="H199" s="699"/>
      <c r="I199" s="699"/>
      <c r="J199" s="699"/>
      <c r="K199" s="699"/>
      <c r="L199" s="699"/>
      <c r="M199" s="699"/>
      <c r="N199" s="699"/>
      <c r="O199" s="699"/>
      <c r="P199" s="699"/>
      <c r="Q199" s="699"/>
      <c r="R199" s="700"/>
      <c r="S199" s="698"/>
      <c r="T199" s="699"/>
      <c r="U199" s="699"/>
      <c r="V199" s="699"/>
      <c r="W199" s="699"/>
      <c r="X199" s="699"/>
      <c r="Y199" s="699"/>
      <c r="Z199" s="699"/>
      <c r="AA199" s="699"/>
      <c r="AB199" s="699"/>
      <c r="AC199" s="699"/>
      <c r="AD199" s="700"/>
      <c r="AE199" s="698"/>
      <c r="AF199" s="699"/>
      <c r="AG199" s="699"/>
      <c r="AH199" s="699"/>
      <c r="AI199" s="699"/>
      <c r="AJ199" s="699"/>
      <c r="AK199" s="699"/>
      <c r="AL199" s="699"/>
      <c r="AM199" s="699"/>
      <c r="AN199" s="699"/>
      <c r="AO199" s="699"/>
      <c r="AP199" s="700"/>
      <c r="AQ199" s="689"/>
      <c r="AR199" s="690"/>
      <c r="AS199" s="690"/>
      <c r="AT199" s="690"/>
      <c r="AU199" s="690"/>
      <c r="AV199" s="690"/>
      <c r="AW199" s="690"/>
      <c r="AX199" s="690"/>
      <c r="AY199" s="690"/>
      <c r="AZ199" s="690"/>
      <c r="BA199" s="690"/>
      <c r="BB199" s="691"/>
      <c r="BC199" s="496"/>
      <c r="BD199" s="232"/>
      <c r="BE199" s="232"/>
      <c r="BF199" s="232"/>
      <c r="BG199" s="232"/>
      <c r="BH199" s="232"/>
      <c r="BI199" s="232"/>
      <c r="BJ199" s="232"/>
      <c r="BK199" s="268"/>
      <c r="BL199" s="268"/>
      <c r="BM199" s="268"/>
      <c r="BN199" s="268"/>
      <c r="BO199" s="268"/>
      <c r="BP199" s="268"/>
      <c r="BQ199" s="268"/>
      <c r="BR199" s="268"/>
      <c r="BS199" s="228"/>
      <c r="BT199" s="438"/>
      <c r="BU199" s="438"/>
      <c r="BV199" s="438"/>
      <c r="BW199" s="438"/>
      <c r="BX199" s="438"/>
      <c r="BY199" s="438"/>
      <c r="BZ199" s="438"/>
      <c r="CA199" s="438"/>
      <c r="CB199" s="268"/>
      <c r="CC199" s="268"/>
      <c r="CD199" s="268"/>
      <c r="CE199" s="268"/>
      <c r="CF199" s="268"/>
      <c r="CG199" s="268"/>
      <c r="CH199" s="268"/>
      <c r="CI199" s="438"/>
      <c r="CJ199" s="232"/>
      <c r="CK199" s="232"/>
      <c r="CL199" s="232"/>
      <c r="CM199" s="232"/>
      <c r="CN199" s="232"/>
      <c r="CO199" s="232"/>
      <c r="CP199" s="232"/>
      <c r="CQ199" s="232"/>
      <c r="CR199" s="232"/>
      <c r="CS199" s="232"/>
      <c r="CT199" s="232"/>
      <c r="CU199" s="232"/>
      <c r="CV199" s="232"/>
      <c r="CW199" s="232"/>
      <c r="CX199" s="232"/>
      <c r="CY199" s="232"/>
      <c r="CZ199" s="232"/>
      <c r="DA199" s="232"/>
      <c r="DB199" s="232"/>
      <c r="DC199" s="232"/>
      <c r="DD199" s="232"/>
      <c r="DE199" s="232"/>
      <c r="DF199" s="232"/>
      <c r="DG199" s="232"/>
      <c r="DH199" s="232"/>
      <c r="DI199" s="232"/>
      <c r="DJ199" s="232"/>
      <c r="DK199" s="232"/>
      <c r="DL199" s="232"/>
      <c r="DM199" s="232"/>
      <c r="DN199" s="232"/>
      <c r="DO199" s="232"/>
      <c r="DP199" s="232"/>
      <c r="DQ199" s="232"/>
      <c r="DR199" s="232"/>
      <c r="DS199" s="232"/>
      <c r="DT199" s="232"/>
      <c r="DU199" s="232"/>
      <c r="DV199" s="232"/>
      <c r="DW199" s="232"/>
    </row>
    <row r="200" spans="1:127" s="208" customFormat="1" ht="13.5" customHeight="1">
      <c r="A200" s="425"/>
      <c r="B200" s="425"/>
      <c r="C200" s="705"/>
      <c r="D200" s="705"/>
      <c r="E200" s="705"/>
      <c r="F200" s="705"/>
      <c r="G200" s="693"/>
      <c r="H200" s="693"/>
      <c r="I200" s="693"/>
      <c r="J200" s="693"/>
      <c r="K200" s="693"/>
      <c r="L200" s="693"/>
      <c r="M200" s="693"/>
      <c r="N200" s="693"/>
      <c r="O200" s="693"/>
      <c r="P200" s="693"/>
      <c r="Q200" s="693"/>
      <c r="R200" s="693"/>
      <c r="S200" s="693"/>
      <c r="T200" s="693"/>
      <c r="U200" s="693"/>
      <c r="V200" s="693"/>
      <c r="W200" s="693"/>
      <c r="X200" s="693"/>
      <c r="Y200" s="693"/>
      <c r="Z200" s="693"/>
      <c r="AA200" s="693"/>
      <c r="AB200" s="693"/>
      <c r="AC200" s="693"/>
      <c r="AD200" s="693"/>
      <c r="AE200" s="693"/>
      <c r="AF200" s="693"/>
      <c r="AG200" s="693"/>
      <c r="AH200" s="693"/>
      <c r="AI200" s="693"/>
      <c r="AJ200" s="693"/>
      <c r="AK200" s="693"/>
      <c r="AL200" s="693"/>
      <c r="AM200" s="693"/>
      <c r="AN200" s="693"/>
      <c r="AO200" s="693"/>
      <c r="AP200" s="693"/>
      <c r="AQ200" s="684"/>
      <c r="AR200" s="684"/>
      <c r="AS200" s="684"/>
      <c r="AT200" s="684"/>
      <c r="AU200" s="684"/>
      <c r="AV200" s="684"/>
      <c r="AW200" s="684"/>
      <c r="AX200" s="684"/>
      <c r="AY200" s="684"/>
      <c r="AZ200" s="684"/>
      <c r="BA200" s="684"/>
      <c r="BB200" s="684"/>
      <c r="BC200" s="606"/>
      <c r="BD200" s="232"/>
      <c r="BE200" s="232"/>
      <c r="BF200" s="232"/>
      <c r="BG200" s="232"/>
      <c r="BH200" s="232"/>
      <c r="BI200" s="232"/>
      <c r="BJ200" s="228"/>
      <c r="BK200" s="427"/>
      <c r="BL200" s="225"/>
      <c r="BM200" s="225"/>
      <c r="BN200" s="225"/>
      <c r="BO200" s="225"/>
      <c r="BP200" s="225"/>
      <c r="BQ200" s="225"/>
      <c r="BR200" s="225"/>
      <c r="BS200" s="438"/>
      <c r="BT200" s="438"/>
      <c r="BU200" s="438"/>
      <c r="BV200" s="438"/>
      <c r="BW200" s="438"/>
      <c r="BX200" s="438"/>
      <c r="BY200" s="438"/>
      <c r="BZ200" s="438"/>
      <c r="CA200" s="427"/>
      <c r="CB200" s="225"/>
      <c r="CC200" s="225"/>
      <c r="CD200" s="225"/>
      <c r="CE200" s="750" t="s">
        <v>125</v>
      </c>
      <c r="CF200" s="750"/>
      <c r="CG200" s="750"/>
      <c r="CH200" s="750"/>
      <c r="CI200" s="438"/>
      <c r="CJ200" s="232"/>
      <c r="CK200" s="232"/>
      <c r="CL200" s="232"/>
      <c r="CM200" s="232"/>
      <c r="CN200" s="232"/>
      <c r="CO200" s="232"/>
      <c r="CP200" s="232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  <c r="DH200" s="232"/>
      <c r="DI200" s="232"/>
      <c r="DJ200" s="232"/>
      <c r="DK200" s="232"/>
      <c r="DL200" s="232"/>
      <c r="DM200" s="232"/>
      <c r="DN200" s="232"/>
      <c r="DO200" s="232"/>
      <c r="DP200" s="232"/>
      <c r="DQ200" s="232"/>
      <c r="DR200" s="232"/>
      <c r="DS200" s="232"/>
      <c r="DT200" s="232"/>
      <c r="DU200" s="232"/>
      <c r="DV200" s="232"/>
      <c r="DW200" s="232"/>
    </row>
    <row r="201" spans="1:127" s="208" customFormat="1" ht="13.5" customHeight="1">
      <c r="A201" s="425"/>
      <c r="B201" s="425"/>
      <c r="C201" s="708"/>
      <c r="D201" s="708"/>
      <c r="E201" s="708"/>
      <c r="F201" s="708"/>
      <c r="G201" s="696"/>
      <c r="H201" s="696"/>
      <c r="I201" s="696"/>
      <c r="J201" s="696"/>
      <c r="K201" s="696"/>
      <c r="L201" s="696"/>
      <c r="M201" s="696"/>
      <c r="N201" s="696"/>
      <c r="O201" s="696"/>
      <c r="P201" s="696"/>
      <c r="Q201" s="696"/>
      <c r="R201" s="696"/>
      <c r="S201" s="696"/>
      <c r="T201" s="696"/>
      <c r="U201" s="696"/>
      <c r="V201" s="696"/>
      <c r="W201" s="696"/>
      <c r="X201" s="696"/>
      <c r="Y201" s="696"/>
      <c r="Z201" s="696"/>
      <c r="AA201" s="696"/>
      <c r="AB201" s="696"/>
      <c r="AC201" s="696"/>
      <c r="AD201" s="696"/>
      <c r="AE201" s="696"/>
      <c r="AF201" s="696"/>
      <c r="AG201" s="696"/>
      <c r="AH201" s="696"/>
      <c r="AI201" s="696"/>
      <c r="AJ201" s="696"/>
      <c r="AK201" s="696"/>
      <c r="AL201" s="696"/>
      <c r="AM201" s="696"/>
      <c r="AN201" s="696"/>
      <c r="AO201" s="696"/>
      <c r="AP201" s="696"/>
      <c r="AQ201" s="687"/>
      <c r="AR201" s="687"/>
      <c r="AS201" s="687"/>
      <c r="AT201" s="687"/>
      <c r="AU201" s="687"/>
      <c r="AV201" s="687"/>
      <c r="AW201" s="687"/>
      <c r="AX201" s="687"/>
      <c r="AY201" s="687"/>
      <c r="AZ201" s="687"/>
      <c r="BA201" s="687"/>
      <c r="BB201" s="687"/>
      <c r="BC201" s="606"/>
      <c r="BD201" s="232"/>
      <c r="BE201" s="232"/>
      <c r="BF201" s="232"/>
      <c r="BG201" s="232"/>
      <c r="BH201" s="232"/>
      <c r="BI201" s="232"/>
      <c r="BJ201" s="228"/>
      <c r="BK201" s="427"/>
      <c r="BL201" s="225"/>
      <c r="BM201" s="225"/>
      <c r="BN201" s="225"/>
      <c r="BO201" s="225"/>
      <c r="BP201" s="225"/>
      <c r="BQ201" s="225"/>
      <c r="BR201" s="225"/>
      <c r="BS201" s="438"/>
      <c r="BT201" s="438"/>
      <c r="BU201" s="438"/>
      <c r="BV201" s="438"/>
      <c r="BW201" s="438"/>
      <c r="BX201" s="438"/>
      <c r="BY201" s="438"/>
      <c r="BZ201" s="438"/>
      <c r="CA201" s="427"/>
      <c r="CB201" s="225"/>
      <c r="CC201" s="225"/>
      <c r="CD201" s="225"/>
      <c r="CE201" s="750"/>
      <c r="CF201" s="750"/>
      <c r="CG201" s="750"/>
      <c r="CH201" s="750"/>
      <c r="CI201" s="438"/>
      <c r="CJ201" s="232"/>
      <c r="CK201" s="232"/>
      <c r="CL201" s="232"/>
      <c r="CM201" s="232"/>
      <c r="CN201" s="232"/>
      <c r="CO201" s="232"/>
      <c r="CP201" s="232"/>
      <c r="CQ201" s="232"/>
      <c r="CR201" s="232"/>
      <c r="CS201" s="232"/>
      <c r="CT201" s="232"/>
      <c r="CU201" s="232"/>
      <c r="CV201" s="232"/>
      <c r="CW201" s="232"/>
      <c r="CX201" s="232"/>
      <c r="CY201" s="232"/>
      <c r="CZ201" s="232"/>
      <c r="DA201" s="232"/>
      <c r="DB201" s="232"/>
      <c r="DC201" s="232"/>
      <c r="DD201" s="232"/>
      <c r="DE201" s="232"/>
      <c r="DF201" s="232"/>
      <c r="DG201" s="232"/>
      <c r="DH201" s="232"/>
      <c r="DI201" s="232"/>
      <c r="DJ201" s="232"/>
      <c r="DK201" s="232"/>
      <c r="DL201" s="232"/>
      <c r="DM201" s="232"/>
      <c r="DN201" s="232"/>
      <c r="DO201" s="232"/>
      <c r="DP201" s="232"/>
      <c r="DQ201" s="232"/>
      <c r="DR201" s="232"/>
      <c r="DS201" s="232"/>
      <c r="DT201" s="232"/>
      <c r="DU201" s="232"/>
      <c r="DV201" s="232"/>
      <c r="DW201" s="232"/>
    </row>
    <row r="202" spans="1:127" s="208" customFormat="1" ht="13.5" customHeight="1">
      <c r="A202" s="425"/>
      <c r="B202" s="425"/>
      <c r="C202" s="708"/>
      <c r="D202" s="708"/>
      <c r="E202" s="708"/>
      <c r="F202" s="708"/>
      <c r="G202" s="696"/>
      <c r="H202" s="696"/>
      <c r="I202" s="696"/>
      <c r="J202" s="696"/>
      <c r="K202" s="696"/>
      <c r="L202" s="696"/>
      <c r="M202" s="696"/>
      <c r="N202" s="696"/>
      <c r="O202" s="696"/>
      <c r="P202" s="696"/>
      <c r="Q202" s="696"/>
      <c r="R202" s="696"/>
      <c r="S202" s="696"/>
      <c r="T202" s="696"/>
      <c r="U202" s="696"/>
      <c r="V202" s="696"/>
      <c r="W202" s="696"/>
      <c r="X202" s="696"/>
      <c r="Y202" s="696"/>
      <c r="Z202" s="696"/>
      <c r="AA202" s="696"/>
      <c r="AB202" s="696"/>
      <c r="AC202" s="696"/>
      <c r="AD202" s="696"/>
      <c r="AE202" s="696"/>
      <c r="AF202" s="696"/>
      <c r="AG202" s="696"/>
      <c r="AH202" s="696"/>
      <c r="AI202" s="696"/>
      <c r="AJ202" s="696"/>
      <c r="AK202" s="696"/>
      <c r="AL202" s="696"/>
      <c r="AM202" s="696"/>
      <c r="AN202" s="696"/>
      <c r="AO202" s="696"/>
      <c r="AP202" s="696"/>
      <c r="AQ202" s="687"/>
      <c r="AR202" s="687"/>
      <c r="AS202" s="687"/>
      <c r="AT202" s="687"/>
      <c r="AU202" s="687"/>
      <c r="AV202" s="687"/>
      <c r="AW202" s="687"/>
      <c r="AX202" s="687"/>
      <c r="AY202" s="687"/>
      <c r="AZ202" s="687"/>
      <c r="BA202" s="687"/>
      <c r="BB202" s="687"/>
      <c r="BC202" s="606"/>
      <c r="BD202" s="232"/>
      <c r="BE202" s="232"/>
      <c r="BF202" s="232"/>
      <c r="BG202" s="232"/>
      <c r="BH202" s="232"/>
      <c r="BI202" s="232"/>
      <c r="BJ202" s="232"/>
      <c r="BK202" s="268"/>
      <c r="BL202" s="438"/>
      <c r="BM202" s="438"/>
      <c r="BN202" s="438"/>
      <c r="BO202" s="438"/>
      <c r="BP202" s="438"/>
      <c r="BQ202" s="438"/>
      <c r="BR202" s="438"/>
      <c r="BS202" s="438"/>
      <c r="BT202" s="268"/>
      <c r="BU202" s="268"/>
      <c r="BV202" s="268"/>
      <c r="BW202" s="268"/>
      <c r="BX202" s="268"/>
      <c r="BY202" s="268"/>
      <c r="BZ202" s="268"/>
      <c r="CA202" s="268"/>
      <c r="CB202" s="438"/>
      <c r="CC202" s="438"/>
      <c r="CD202" s="438"/>
      <c r="CE202" s="438"/>
      <c r="CF202" s="438"/>
      <c r="CG202" s="438"/>
      <c r="CH202" s="438"/>
      <c r="CI202" s="438"/>
      <c r="CJ202" s="232"/>
      <c r="CK202" s="232"/>
      <c r="CL202" s="232"/>
      <c r="CM202" s="232"/>
      <c r="CN202" s="232"/>
      <c r="CO202" s="232"/>
      <c r="CP202" s="232"/>
      <c r="CQ202" s="232"/>
      <c r="CR202" s="232"/>
      <c r="CS202" s="232"/>
      <c r="CT202" s="232"/>
      <c r="CU202" s="232"/>
      <c r="CV202" s="232"/>
      <c r="CW202" s="232"/>
      <c r="CX202" s="232"/>
      <c r="CY202" s="232"/>
      <c r="CZ202" s="232"/>
      <c r="DA202" s="232"/>
      <c r="DB202" s="232"/>
      <c r="DC202" s="232"/>
      <c r="DD202" s="232"/>
      <c r="DE202" s="232"/>
      <c r="DF202" s="232"/>
      <c r="DG202" s="232"/>
      <c r="DH202" s="232"/>
      <c r="DI202" s="232"/>
      <c r="DJ202" s="232"/>
      <c r="DK202" s="232"/>
      <c r="DL202" s="232"/>
      <c r="DM202" s="232"/>
      <c r="DN202" s="232"/>
      <c r="DO202" s="232"/>
      <c r="DP202" s="232"/>
      <c r="DQ202" s="232"/>
      <c r="DR202" s="232"/>
      <c r="DS202" s="232"/>
      <c r="DT202" s="232"/>
      <c r="DU202" s="232"/>
      <c r="DV202" s="232"/>
      <c r="DW202" s="232"/>
    </row>
    <row r="203" spans="1:127" ht="13.5" customHeight="1">
      <c r="A203" s="416"/>
      <c r="B203" s="416"/>
      <c r="C203" s="416"/>
      <c r="D203" s="416"/>
      <c r="E203" s="416"/>
      <c r="F203" s="416"/>
      <c r="G203" s="416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200"/>
      <c r="AY203" s="370"/>
      <c r="AZ203" s="370"/>
      <c r="BA203" s="370"/>
      <c r="BB203" s="233"/>
      <c r="BC203" s="226"/>
      <c r="BD203" s="224"/>
      <c r="BE203" s="224"/>
      <c r="BF203" s="225"/>
      <c r="BG203" s="224"/>
      <c r="BH203" s="224"/>
      <c r="BI203" s="225"/>
      <c r="BJ203" s="231"/>
      <c r="BK203" s="421"/>
      <c r="BL203" s="422"/>
      <c r="BM203" s="422"/>
      <c r="BN203" s="423"/>
      <c r="BO203" s="422"/>
      <c r="BP203" s="422"/>
      <c r="BQ203" s="423"/>
      <c r="BR203" s="422"/>
      <c r="BS203" s="434"/>
      <c r="BT203" s="434"/>
      <c r="BU203" s="434"/>
      <c r="BV203" s="434"/>
      <c r="BW203" s="434"/>
      <c r="BX203" s="434"/>
      <c r="BY203" s="434"/>
      <c r="BZ203" s="434"/>
      <c r="CA203" s="421"/>
      <c r="CB203" s="422"/>
      <c r="CC203" s="422"/>
      <c r="CD203" s="422"/>
      <c r="CE203" s="422"/>
      <c r="CF203" s="422"/>
      <c r="CG203" s="422"/>
      <c r="CH203" s="422"/>
      <c r="CI203" s="435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</row>
    <row r="204" spans="1:127" ht="13.5" customHeight="1">
      <c r="A204" s="416"/>
      <c r="B204" s="416"/>
      <c r="C204" s="416"/>
      <c r="D204" s="416"/>
      <c r="E204" s="416"/>
      <c r="F204" s="416"/>
      <c r="G204" s="416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  <c r="T204" s="416"/>
      <c r="U204" s="416"/>
      <c r="V204" s="416"/>
      <c r="W204" s="416"/>
      <c r="X204" s="416"/>
      <c r="Y204" s="416"/>
      <c r="Z204" s="416"/>
      <c r="AA204" s="416"/>
      <c r="AB204" s="416"/>
      <c r="AC204" s="416"/>
      <c r="AD204" s="416"/>
      <c r="AE204" s="416"/>
      <c r="AF204" s="416"/>
      <c r="AG204" s="416"/>
      <c r="AH204" s="200"/>
      <c r="AY204" s="370"/>
      <c r="AZ204" s="370"/>
      <c r="BA204" s="370"/>
      <c r="BB204" s="233"/>
      <c r="BC204" s="226"/>
      <c r="BD204" s="224"/>
      <c r="BE204" s="224"/>
      <c r="BF204" s="225"/>
      <c r="BG204" s="224"/>
      <c r="BH204" s="224"/>
      <c r="BI204" s="225"/>
      <c r="BJ204" s="231"/>
      <c r="BK204" s="421"/>
      <c r="BL204" s="422"/>
      <c r="BM204" s="422"/>
      <c r="BN204" s="423"/>
      <c r="BO204" s="422"/>
      <c r="BP204" s="422"/>
      <c r="BQ204" s="423"/>
      <c r="BR204" s="422"/>
      <c r="BS204" s="436"/>
      <c r="BT204" s="436"/>
      <c r="BU204" s="436"/>
      <c r="BV204" s="436"/>
      <c r="BW204" s="436"/>
      <c r="BX204" s="436"/>
      <c r="BY204" s="436"/>
      <c r="BZ204" s="436"/>
      <c r="CA204" s="421"/>
      <c r="CB204" s="422"/>
      <c r="CC204" s="422"/>
      <c r="CD204" s="422"/>
      <c r="CE204" s="422"/>
      <c r="CF204" s="422"/>
      <c r="CG204" s="422"/>
      <c r="CH204" s="422"/>
      <c r="CI204" s="435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233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</row>
    <row r="205" spans="1:127" ht="13.5" customHeight="1">
      <c r="A205" s="416"/>
      <c r="B205" s="416"/>
      <c r="C205" s="416"/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  <c r="AA205" s="416"/>
      <c r="AB205" s="416"/>
      <c r="AC205" s="416"/>
      <c r="AD205" s="416"/>
      <c r="AE205" s="416"/>
      <c r="AF205" s="416"/>
      <c r="AG205" s="416"/>
      <c r="AQ205" s="201"/>
      <c r="AR205" s="236"/>
      <c r="AS205" s="236"/>
      <c r="AT205" s="254"/>
      <c r="AU205" s="263"/>
      <c r="AV205" s="254"/>
      <c r="AW205" s="254"/>
      <c r="AX205" s="205"/>
      <c r="AY205" s="254"/>
      <c r="AZ205" s="254"/>
      <c r="BA205" s="205"/>
      <c r="BB205" s="233"/>
      <c r="BC205" s="231"/>
      <c r="BD205" s="437"/>
      <c r="BE205" s="437"/>
      <c r="BF205" s="429"/>
      <c r="BG205" s="437"/>
      <c r="BH205" s="437"/>
      <c r="BI205" s="429"/>
      <c r="BJ205" s="233"/>
      <c r="BK205" s="421"/>
      <c r="BL205" s="422"/>
      <c r="BM205" s="422"/>
      <c r="BN205" s="423"/>
      <c r="BO205" s="422"/>
      <c r="BP205" s="422"/>
      <c r="BQ205" s="423"/>
      <c r="BR205" s="422"/>
      <c r="BS205" s="721"/>
      <c r="BT205" s="721"/>
      <c r="BU205" s="721"/>
      <c r="BV205" s="721"/>
      <c r="BW205" s="721"/>
      <c r="BX205" s="721"/>
      <c r="BY205" s="721"/>
      <c r="BZ205" s="721"/>
      <c r="CA205" s="421"/>
      <c r="CB205" s="422"/>
      <c r="CC205" s="422"/>
      <c r="CD205" s="422"/>
      <c r="CE205" s="422"/>
      <c r="CF205" s="422"/>
      <c r="CG205" s="422"/>
      <c r="CH205" s="422"/>
      <c r="CI205" s="435"/>
      <c r="CJ205" s="233"/>
      <c r="CK205" s="233"/>
      <c r="CL205" s="233"/>
      <c r="CM205" s="233"/>
      <c r="CN205" s="233"/>
      <c r="CO205" s="233"/>
      <c r="CP205" s="233"/>
      <c r="CQ205" s="233"/>
      <c r="CR205" s="233"/>
      <c r="CS205" s="233"/>
      <c r="CT205" s="233"/>
      <c r="CU205" s="233"/>
      <c r="CV205" s="233"/>
      <c r="CW205" s="233"/>
      <c r="CX205" s="233"/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</row>
    <row r="206" spans="1:127" ht="13.5" customHeight="1">
      <c r="A206" s="416"/>
      <c r="B206" s="416"/>
      <c r="C206" s="416"/>
      <c r="D206" s="416"/>
      <c r="E206" s="416"/>
      <c r="F206" s="416"/>
      <c r="G206" s="41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  <c r="AA206" s="416"/>
      <c r="AB206" s="416"/>
      <c r="AC206" s="416"/>
      <c r="AD206" s="416"/>
      <c r="AE206" s="416"/>
      <c r="AF206" s="416"/>
      <c r="AG206" s="416"/>
      <c r="AQ206" s="201"/>
      <c r="BB206" s="233"/>
      <c r="BC206" s="231"/>
      <c r="BD206" s="233"/>
      <c r="BE206" s="233"/>
      <c r="BF206" s="232"/>
      <c r="BG206" s="233"/>
      <c r="BH206" s="233"/>
      <c r="BI206" s="232"/>
      <c r="BJ206" s="233"/>
      <c r="BK206" s="421"/>
      <c r="BL206" s="422"/>
      <c r="BM206" s="422"/>
      <c r="BN206" s="423"/>
      <c r="BO206" s="422"/>
      <c r="BP206" s="422"/>
      <c r="BQ206" s="423"/>
      <c r="BR206" s="422"/>
      <c r="BS206" s="421"/>
      <c r="BT206" s="422"/>
      <c r="BU206" s="422"/>
      <c r="BV206" s="423"/>
      <c r="BW206" s="422"/>
      <c r="BX206" s="422"/>
      <c r="BY206" s="423"/>
      <c r="BZ206" s="422"/>
      <c r="CA206" s="421"/>
      <c r="CB206" s="422"/>
      <c r="CC206" s="422"/>
      <c r="CD206" s="422"/>
      <c r="CE206" s="422"/>
      <c r="CF206" s="422"/>
      <c r="CG206" s="422"/>
      <c r="CH206" s="422"/>
      <c r="CI206" s="435"/>
      <c r="CJ206" s="233"/>
      <c r="CK206" s="233"/>
      <c r="CL206" s="233"/>
      <c r="CM206" s="233"/>
      <c r="CN206" s="233"/>
      <c r="CO206" s="233"/>
      <c r="CP206" s="233"/>
      <c r="CQ206" s="233"/>
      <c r="CR206" s="233"/>
      <c r="CS206" s="233"/>
      <c r="CT206" s="233"/>
      <c r="CU206" s="233"/>
      <c r="CV206" s="233"/>
      <c r="CW206" s="233"/>
      <c r="CX206" s="233"/>
      <c r="CY206" s="233"/>
      <c r="CZ206" s="233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</row>
    <row r="207" spans="1:127" ht="13.5" customHeight="1">
      <c r="A207" s="416"/>
      <c r="B207" s="416"/>
      <c r="C207" s="416"/>
      <c r="D207" s="416"/>
      <c r="E207" s="416"/>
      <c r="F207" s="416"/>
      <c r="G207" s="416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  <c r="T207" s="416"/>
      <c r="U207" s="416"/>
      <c r="V207" s="416"/>
      <c r="W207" s="416"/>
      <c r="X207" s="416"/>
      <c r="Y207" s="416"/>
      <c r="Z207" s="416"/>
      <c r="AA207" s="416"/>
      <c r="AB207" s="416"/>
      <c r="AC207" s="416"/>
      <c r="AD207" s="416"/>
      <c r="AE207" s="416"/>
      <c r="AF207" s="416"/>
      <c r="AG207" s="416"/>
      <c r="AQ207" s="201"/>
      <c r="BB207" s="233"/>
      <c r="BC207" s="231"/>
      <c r="BD207" s="233"/>
      <c r="BE207" s="233"/>
      <c r="BF207" s="232"/>
      <c r="BG207" s="233"/>
      <c r="BH207" s="233"/>
      <c r="BI207" s="232"/>
      <c r="BJ207" s="233"/>
      <c r="BK207" s="421"/>
      <c r="BL207" s="422"/>
      <c r="BM207" s="422"/>
      <c r="BN207" s="423"/>
      <c r="BO207" s="422"/>
      <c r="BP207" s="422"/>
      <c r="BQ207" s="423"/>
      <c r="BR207" s="228"/>
      <c r="BS207" s="226"/>
      <c r="BT207" s="224"/>
      <c r="BU207" s="224"/>
      <c r="BV207" s="225"/>
      <c r="BW207" s="224"/>
      <c r="BX207" s="224"/>
      <c r="BY207" s="225"/>
      <c r="BZ207" s="224"/>
      <c r="CA207" s="237"/>
      <c r="CB207" s="231"/>
      <c r="CC207" s="231"/>
      <c r="CD207" s="231"/>
      <c r="CE207" s="231"/>
      <c r="CF207" s="231"/>
      <c r="CG207" s="231"/>
      <c r="CH207" s="231"/>
      <c r="CI207" s="435"/>
      <c r="CJ207" s="233"/>
      <c r="CK207" s="233"/>
      <c r="CL207" s="233"/>
      <c r="CM207" s="233"/>
      <c r="CN207" s="233"/>
      <c r="CO207" s="233"/>
      <c r="CP207" s="233"/>
      <c r="CQ207" s="233"/>
      <c r="CR207" s="233"/>
      <c r="CS207" s="233"/>
      <c r="CT207" s="233"/>
      <c r="CU207" s="233"/>
      <c r="CV207" s="233"/>
      <c r="CW207" s="233"/>
      <c r="CX207" s="233"/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  <c r="DW207" s="233"/>
    </row>
    <row r="208" spans="1:127" ht="13.5" customHeight="1">
      <c r="A208" s="416"/>
      <c r="B208" s="416"/>
      <c r="C208" s="416"/>
      <c r="D208" s="416"/>
      <c r="E208" s="416"/>
      <c r="F208" s="416"/>
      <c r="G208" s="416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  <c r="AA208" s="416"/>
      <c r="AB208" s="416"/>
      <c r="AC208" s="416"/>
      <c r="AD208" s="416"/>
      <c r="AE208" s="416"/>
      <c r="AF208" s="416"/>
      <c r="AG208" s="416"/>
      <c r="AQ208" s="201"/>
      <c r="BB208" s="233"/>
      <c r="BC208" s="231"/>
      <c r="BD208" s="233"/>
      <c r="BE208" s="233"/>
      <c r="BF208" s="232"/>
      <c r="BG208" s="233"/>
      <c r="BH208" s="233"/>
      <c r="BI208" s="232"/>
      <c r="BJ208" s="233"/>
      <c r="BK208" s="421"/>
      <c r="BL208" s="422"/>
      <c r="BM208" s="422"/>
      <c r="BN208" s="423"/>
      <c r="BO208" s="422"/>
      <c r="BP208" s="422"/>
      <c r="BQ208" s="423"/>
      <c r="BR208" s="422"/>
      <c r="BS208" s="231"/>
      <c r="BT208" s="229"/>
      <c r="BU208" s="229"/>
      <c r="BV208" s="230"/>
      <c r="BW208" s="229"/>
      <c r="BX208" s="229"/>
      <c r="BY208" s="230"/>
      <c r="BZ208" s="229"/>
      <c r="CA208" s="237"/>
      <c r="CB208" s="231"/>
      <c r="CC208" s="231"/>
      <c r="CD208" s="231"/>
      <c r="CE208" s="231"/>
      <c r="CF208" s="231"/>
      <c r="CG208" s="231"/>
      <c r="CH208" s="231"/>
      <c r="CI208" s="435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</row>
    <row r="209" spans="1:127" ht="13.5" customHeight="1">
      <c r="A209" s="416"/>
      <c r="B209" s="416"/>
      <c r="C209" s="416"/>
      <c r="D209" s="416"/>
      <c r="E209" s="416"/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  <c r="AA209" s="416"/>
      <c r="AB209" s="416"/>
      <c r="AC209" s="416"/>
      <c r="AD209" s="416"/>
      <c r="AE209" s="416"/>
      <c r="AF209" s="416"/>
      <c r="AG209" s="416"/>
      <c r="AQ209" s="201"/>
      <c r="BB209" s="233"/>
      <c r="BC209" s="231"/>
      <c r="BD209" s="233"/>
      <c r="BE209" s="233"/>
      <c r="BF209" s="232"/>
      <c r="BG209" s="233"/>
      <c r="BH209" s="233"/>
      <c r="BI209" s="232"/>
      <c r="BJ209" s="233"/>
      <c r="BK209" s="421"/>
      <c r="BL209" s="422"/>
      <c r="BM209" s="422"/>
      <c r="BN209" s="423"/>
      <c r="BO209" s="422"/>
      <c r="BP209" s="422"/>
      <c r="BQ209" s="423"/>
      <c r="BR209" s="422"/>
      <c r="BS209" s="249"/>
      <c r="BT209" s="250"/>
      <c r="BU209" s="250"/>
      <c r="BV209" s="243"/>
      <c r="BW209" s="244"/>
      <c r="BX209" s="244"/>
      <c r="BY209" s="245"/>
      <c r="BZ209" s="246"/>
      <c r="CA209" s="226"/>
      <c r="CB209" s="224"/>
      <c r="CC209" s="224"/>
      <c r="CD209" s="224"/>
      <c r="CE209" s="224"/>
      <c r="CF209" s="224"/>
      <c r="CG209" s="224"/>
      <c r="CH209" s="224"/>
      <c r="CI209" s="439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</row>
    <row r="210" spans="1:127" ht="13.5" customHeight="1">
      <c r="A210" s="416"/>
      <c r="B210" s="416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  <c r="AA210" s="416"/>
      <c r="AB210" s="416"/>
      <c r="AC210" s="416"/>
      <c r="AD210" s="416"/>
      <c r="AE210" s="416"/>
      <c r="AF210" s="416"/>
      <c r="AG210" s="416"/>
      <c r="AQ210" s="201"/>
      <c r="BB210" s="233"/>
      <c r="BC210" s="231"/>
      <c r="BD210" s="228"/>
      <c r="BE210" s="228"/>
      <c r="BF210" s="228"/>
      <c r="BG210" s="228"/>
      <c r="BH210" s="228"/>
      <c r="BI210" s="228"/>
      <c r="BJ210" s="233"/>
      <c r="BK210" s="421"/>
      <c r="BL210" s="422"/>
      <c r="BM210" s="422"/>
      <c r="BN210" s="423"/>
      <c r="BO210" s="422"/>
      <c r="BP210" s="422"/>
      <c r="BQ210" s="423"/>
      <c r="BR210" s="422"/>
      <c r="BS210" s="231"/>
      <c r="BT210" s="231"/>
      <c r="BU210" s="231"/>
      <c r="BV210" s="268"/>
      <c r="BW210" s="231"/>
      <c r="BX210" s="231"/>
      <c r="BY210" s="268"/>
      <c r="BZ210" s="231"/>
      <c r="CA210" s="231"/>
      <c r="CB210" s="229"/>
      <c r="CC210" s="229"/>
      <c r="CD210" s="229"/>
      <c r="CE210" s="229"/>
      <c r="CF210" s="229"/>
      <c r="CG210" s="229"/>
      <c r="CH210" s="229"/>
      <c r="CI210" s="435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  <c r="DE210" s="233"/>
      <c r="DF210" s="233"/>
      <c r="DG210" s="233"/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</row>
    <row r="211" spans="1:127" ht="13.5" customHeight="1">
      <c r="A211" s="416"/>
      <c r="B211" s="416"/>
      <c r="C211" s="416"/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  <c r="T211" s="416"/>
      <c r="U211" s="416"/>
      <c r="V211" s="416"/>
      <c r="W211" s="416"/>
      <c r="X211" s="416"/>
      <c r="Y211" s="416"/>
      <c r="Z211" s="416"/>
      <c r="AA211" s="416"/>
      <c r="AB211" s="416"/>
      <c r="AC211" s="416"/>
      <c r="AD211" s="416"/>
      <c r="AE211" s="416"/>
      <c r="AF211" s="416"/>
      <c r="AG211" s="416"/>
      <c r="AQ211" s="201"/>
      <c r="BB211" s="233"/>
      <c r="BC211" s="231"/>
      <c r="BD211" s="233"/>
      <c r="BE211" s="233"/>
      <c r="BF211" s="232"/>
      <c r="BG211" s="233"/>
      <c r="BH211" s="233"/>
      <c r="BI211" s="232"/>
      <c r="BJ211" s="233"/>
      <c r="BK211" s="421"/>
      <c r="BL211" s="422"/>
      <c r="BM211" s="422"/>
      <c r="BN211" s="423"/>
      <c r="BO211" s="422"/>
      <c r="BP211" s="422"/>
      <c r="BQ211" s="423"/>
      <c r="BR211" s="228"/>
      <c r="BS211" s="226"/>
      <c r="BT211" s="224"/>
      <c r="BU211" s="224"/>
      <c r="BV211" s="225"/>
      <c r="BW211" s="224"/>
      <c r="BX211" s="224"/>
      <c r="BY211" s="225"/>
      <c r="BZ211" s="224"/>
      <c r="CA211" s="237"/>
      <c r="CB211" s="229"/>
      <c r="CC211" s="229"/>
      <c r="CD211" s="229"/>
      <c r="CE211" s="229"/>
      <c r="CF211" s="229"/>
      <c r="CG211" s="229"/>
      <c r="CH211" s="229"/>
      <c r="CI211" s="435"/>
      <c r="CJ211" s="233"/>
      <c r="CK211" s="233"/>
      <c r="CL211" s="233"/>
      <c r="CM211" s="233"/>
      <c r="CN211" s="233"/>
      <c r="CO211" s="233"/>
      <c r="CP211" s="233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  <c r="DE211" s="233"/>
      <c r="DF211" s="233"/>
      <c r="DG211" s="233"/>
      <c r="DH211" s="233"/>
      <c r="DI211" s="233"/>
      <c r="DJ211" s="233"/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</row>
    <row r="212" spans="1:127" ht="13.5" customHeight="1">
      <c r="A212" s="416"/>
      <c r="B212" s="416"/>
      <c r="C212" s="416"/>
      <c r="D212" s="416"/>
      <c r="E212" s="416"/>
      <c r="F212" s="416"/>
      <c r="G212" s="416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  <c r="AA212" s="416"/>
      <c r="AB212" s="416"/>
      <c r="AC212" s="416"/>
      <c r="AD212" s="416"/>
      <c r="AE212" s="416"/>
      <c r="AF212" s="416"/>
      <c r="AG212" s="416"/>
      <c r="AQ212" s="201"/>
      <c r="BB212" s="233"/>
      <c r="BC212" s="231"/>
      <c r="BD212" s="233"/>
      <c r="BE212" s="233"/>
      <c r="BF212" s="232"/>
      <c r="BG212" s="233"/>
      <c r="BH212" s="233"/>
      <c r="BI212" s="232"/>
      <c r="BJ212" s="233"/>
      <c r="BK212" s="421"/>
      <c r="BL212" s="422"/>
      <c r="BM212" s="422"/>
      <c r="BN212" s="423"/>
      <c r="BO212" s="422"/>
      <c r="BP212" s="422"/>
      <c r="BQ212" s="423"/>
      <c r="BR212" s="422"/>
      <c r="BS212" s="231"/>
      <c r="BT212" s="229"/>
      <c r="BU212" s="229"/>
      <c r="BV212" s="230"/>
      <c r="BW212" s="229"/>
      <c r="BX212" s="229"/>
      <c r="BY212" s="230"/>
      <c r="BZ212" s="229"/>
      <c r="CA212" s="237"/>
      <c r="CB212" s="231"/>
      <c r="CC212" s="231"/>
      <c r="CD212" s="231"/>
      <c r="CE212" s="231"/>
      <c r="CF212" s="231"/>
      <c r="CG212" s="231"/>
      <c r="CH212" s="231"/>
      <c r="CI212" s="435"/>
      <c r="CJ212" s="233"/>
      <c r="CK212" s="233"/>
      <c r="CL212" s="233"/>
      <c r="CM212" s="233"/>
      <c r="CN212" s="233"/>
      <c r="CO212" s="233"/>
      <c r="CP212" s="233"/>
      <c r="CQ212" s="233"/>
      <c r="CR212" s="233"/>
      <c r="CS212" s="233"/>
      <c r="CT212" s="233"/>
      <c r="CU212" s="233"/>
      <c r="CV212" s="233"/>
      <c r="CW212" s="233"/>
      <c r="CX212" s="233"/>
      <c r="CY212" s="233"/>
      <c r="CZ212" s="233"/>
      <c r="DA212" s="233"/>
      <c r="DB212" s="233"/>
      <c r="DC212" s="233"/>
      <c r="DD212" s="233"/>
      <c r="DE212" s="233"/>
      <c r="DF212" s="233"/>
      <c r="DG212" s="233"/>
      <c r="DH212" s="233"/>
      <c r="DI212" s="233"/>
      <c r="DJ212" s="233"/>
      <c r="DK212" s="233"/>
      <c r="DL212" s="233"/>
      <c r="DM212" s="233"/>
      <c r="DN212" s="233"/>
      <c r="DO212" s="233"/>
      <c r="DP212" s="233"/>
      <c r="DQ212" s="233"/>
      <c r="DR212" s="233"/>
      <c r="DS212" s="233"/>
      <c r="DT212" s="233"/>
      <c r="DU212" s="233"/>
      <c r="DV212" s="233"/>
      <c r="DW212" s="233"/>
    </row>
    <row r="213" spans="1:127" ht="13.5" customHeight="1">
      <c r="A213" s="416"/>
      <c r="B213" s="416"/>
      <c r="C213" s="416"/>
      <c r="D213" s="416"/>
      <c r="E213" s="416"/>
      <c r="F213" s="416"/>
      <c r="G213" s="416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  <c r="AA213" s="416"/>
      <c r="AB213" s="416"/>
      <c r="AC213" s="416"/>
      <c r="AD213" s="416"/>
      <c r="AE213" s="416"/>
      <c r="AF213" s="416"/>
      <c r="AG213" s="416"/>
      <c r="AQ213" s="201"/>
      <c r="AR213" s="370"/>
      <c r="AS213" s="370"/>
      <c r="AT213" s="200"/>
      <c r="AU213" s="403"/>
      <c r="AV213" s="366"/>
      <c r="AW213" s="366"/>
      <c r="AX213" s="236"/>
      <c r="AY213" s="366"/>
      <c r="AZ213" s="366"/>
      <c r="BA213" s="236"/>
      <c r="BB213" s="231"/>
      <c r="BC213" s="233"/>
      <c r="BD213" s="233"/>
      <c r="BE213" s="233"/>
      <c r="BF213" s="232"/>
      <c r="BG213" s="233"/>
      <c r="BH213" s="233"/>
      <c r="BI213" s="232"/>
      <c r="BJ213" s="233"/>
      <c r="BK213" s="421"/>
      <c r="BL213" s="422"/>
      <c r="BM213" s="422"/>
      <c r="BN213" s="423"/>
      <c r="BO213" s="422"/>
      <c r="BP213" s="422"/>
      <c r="BQ213" s="423"/>
      <c r="BR213" s="422"/>
      <c r="BS213" s="237"/>
      <c r="BT213" s="238"/>
      <c r="BU213" s="238"/>
      <c r="BV213" s="438"/>
      <c r="BW213" s="238"/>
      <c r="BX213" s="238"/>
      <c r="BY213" s="438"/>
      <c r="BZ213" s="231"/>
      <c r="CA213" s="226"/>
      <c r="CB213" s="224"/>
      <c r="CC213" s="224"/>
      <c r="CD213" s="224"/>
      <c r="CE213" s="224"/>
      <c r="CF213" s="224"/>
      <c r="CG213" s="224"/>
      <c r="CH213" s="224"/>
      <c r="CI213" s="439"/>
      <c r="CJ213" s="233"/>
      <c r="CK213" s="233"/>
      <c r="CL213" s="233"/>
      <c r="CM213" s="233"/>
      <c r="CN213" s="233"/>
      <c r="CO213" s="233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  <c r="DE213" s="233"/>
      <c r="DF213" s="233"/>
      <c r="DG213" s="233"/>
      <c r="DH213" s="233"/>
      <c r="DI213" s="233"/>
      <c r="DJ213" s="233"/>
      <c r="DK213" s="233"/>
      <c r="DL213" s="233"/>
      <c r="DM213" s="233"/>
      <c r="DN213" s="233"/>
      <c r="DO213" s="233"/>
      <c r="DP213" s="233"/>
      <c r="DQ213" s="233"/>
      <c r="DR213" s="233"/>
      <c r="DS213" s="233"/>
      <c r="DT213" s="233"/>
      <c r="DU213" s="233"/>
      <c r="DV213" s="233"/>
      <c r="DW213" s="233"/>
    </row>
    <row r="214" spans="1:127" ht="13.5" customHeight="1">
      <c r="A214" s="416"/>
      <c r="B214" s="416"/>
      <c r="C214" s="416"/>
      <c r="D214" s="416"/>
      <c r="E214" s="416"/>
      <c r="F214" s="416"/>
      <c r="G214" s="416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  <c r="T214" s="416"/>
      <c r="U214" s="416"/>
      <c r="V214" s="416"/>
      <c r="W214" s="416"/>
      <c r="X214" s="416"/>
      <c r="Y214" s="416"/>
      <c r="Z214" s="416"/>
      <c r="AA214" s="416"/>
      <c r="AB214" s="416"/>
      <c r="AC214" s="416"/>
      <c r="AD214" s="416"/>
      <c r="AE214" s="416"/>
      <c r="AF214" s="416"/>
      <c r="AG214" s="416"/>
      <c r="AQ214" s="201"/>
      <c r="AR214" s="205"/>
      <c r="AS214" s="205"/>
      <c r="AT214" s="200"/>
      <c r="AU214" s="254"/>
      <c r="AV214" s="363"/>
      <c r="AW214" s="363"/>
      <c r="AX214" s="248"/>
      <c r="AY214" s="363"/>
      <c r="AZ214" s="363"/>
      <c r="BA214" s="248"/>
      <c r="BB214" s="233"/>
      <c r="BC214" s="233"/>
      <c r="BD214" s="233"/>
      <c r="BE214" s="233"/>
      <c r="BF214" s="232"/>
      <c r="BG214" s="233"/>
      <c r="BH214" s="233"/>
      <c r="BI214" s="232"/>
      <c r="BJ214" s="233"/>
      <c r="BK214" s="233"/>
      <c r="BL214" s="233"/>
      <c r="BM214" s="233"/>
      <c r="BN214" s="232"/>
      <c r="BO214" s="233"/>
      <c r="BP214" s="233"/>
      <c r="BQ214" s="232"/>
      <c r="BR214" s="233"/>
      <c r="BS214" s="237"/>
      <c r="BT214" s="437"/>
      <c r="BU214" s="437"/>
      <c r="BV214" s="429"/>
      <c r="BW214" s="437"/>
      <c r="BX214" s="437"/>
      <c r="BY214" s="429"/>
      <c r="BZ214" s="231"/>
      <c r="CA214" s="231"/>
      <c r="CB214" s="229"/>
      <c r="CC214" s="229"/>
      <c r="CD214" s="229"/>
      <c r="CE214" s="229"/>
      <c r="CF214" s="229"/>
      <c r="CG214" s="229"/>
      <c r="CH214" s="229"/>
      <c r="CI214" s="439"/>
      <c r="CJ214" s="233"/>
      <c r="CK214" s="233"/>
      <c r="CL214" s="233"/>
      <c r="CM214" s="233"/>
      <c r="CN214" s="233"/>
      <c r="CO214" s="233"/>
      <c r="CP214" s="233"/>
      <c r="CQ214" s="233"/>
      <c r="CR214" s="233"/>
      <c r="CS214" s="233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  <c r="DE214" s="233"/>
      <c r="DF214" s="233"/>
      <c r="DG214" s="233"/>
      <c r="DH214" s="233"/>
      <c r="DI214" s="233"/>
      <c r="DJ214" s="233"/>
      <c r="DK214" s="233"/>
      <c r="DL214" s="233"/>
      <c r="DM214" s="233"/>
      <c r="DN214" s="233"/>
      <c r="DO214" s="233"/>
      <c r="DP214" s="233"/>
      <c r="DQ214" s="233"/>
      <c r="DR214" s="233"/>
      <c r="DS214" s="233"/>
      <c r="DT214" s="233"/>
      <c r="DU214" s="233"/>
      <c r="DV214" s="233"/>
      <c r="DW214" s="233"/>
    </row>
    <row r="215" spans="54:127" ht="13.5" customHeight="1">
      <c r="BB215" s="233"/>
      <c r="BC215" s="233"/>
      <c r="BD215" s="233"/>
      <c r="BE215" s="233"/>
      <c r="BF215" s="232"/>
      <c r="BG215" s="233"/>
      <c r="BH215" s="233"/>
      <c r="BI215" s="232"/>
      <c r="BJ215" s="233"/>
      <c r="BK215" s="233"/>
      <c r="BL215" s="233"/>
      <c r="BM215" s="233"/>
      <c r="BN215" s="232"/>
      <c r="BO215" s="233"/>
      <c r="BP215" s="233"/>
      <c r="BQ215" s="232"/>
      <c r="BR215" s="233"/>
      <c r="BS215" s="233"/>
      <c r="BT215" s="233"/>
      <c r="BU215" s="233"/>
      <c r="BV215" s="232"/>
      <c r="BW215" s="233"/>
      <c r="BX215" s="233"/>
      <c r="BY215" s="232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424"/>
      <c r="CJ215" s="233"/>
      <c r="CK215" s="233"/>
      <c r="CL215" s="233"/>
      <c r="CM215" s="233"/>
      <c r="CN215" s="233"/>
      <c r="CO215" s="233"/>
      <c r="CP215" s="233"/>
      <c r="CQ215" s="233"/>
      <c r="CR215" s="233"/>
      <c r="CS215" s="233"/>
      <c r="CT215" s="233"/>
      <c r="CU215" s="233"/>
      <c r="CV215" s="233"/>
      <c r="CW215" s="233"/>
      <c r="CX215" s="233"/>
      <c r="CY215" s="233"/>
      <c r="CZ215" s="233"/>
      <c r="DA215" s="233"/>
      <c r="DB215" s="233"/>
      <c r="DC215" s="233"/>
      <c r="DD215" s="233"/>
      <c r="DE215" s="233"/>
      <c r="DF215" s="233"/>
      <c r="DG215" s="233"/>
      <c r="DH215" s="233"/>
      <c r="DI215" s="233"/>
      <c r="DJ215" s="233"/>
      <c r="DK215" s="233"/>
      <c r="DL215" s="233"/>
      <c r="DM215" s="233"/>
      <c r="DN215" s="233"/>
      <c r="DO215" s="233"/>
      <c r="DP215" s="233"/>
      <c r="DQ215" s="233"/>
      <c r="DR215" s="233"/>
      <c r="DS215" s="233"/>
      <c r="DT215" s="233"/>
      <c r="DU215" s="233"/>
      <c r="DV215" s="233"/>
      <c r="DW215" s="233"/>
    </row>
    <row r="216" spans="54:127" ht="13.5" customHeight="1">
      <c r="BB216" s="233"/>
      <c r="BC216" s="233"/>
      <c r="BD216" s="233"/>
      <c r="BE216" s="233"/>
      <c r="BF216" s="232"/>
      <c r="BG216" s="233"/>
      <c r="BH216" s="233"/>
      <c r="BI216" s="232"/>
      <c r="BJ216" s="233"/>
      <c r="BK216" s="233"/>
      <c r="BL216" s="233"/>
      <c r="BM216" s="233"/>
      <c r="BN216" s="232"/>
      <c r="BO216" s="233"/>
      <c r="BP216" s="233"/>
      <c r="BQ216" s="232"/>
      <c r="BR216" s="233"/>
      <c r="BS216" s="233"/>
      <c r="BT216" s="233"/>
      <c r="BU216" s="233"/>
      <c r="BV216" s="232"/>
      <c r="BW216" s="233"/>
      <c r="BX216" s="233"/>
      <c r="BY216" s="232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424"/>
      <c r="CJ216" s="233"/>
      <c r="CK216" s="233"/>
      <c r="CL216" s="233"/>
      <c r="CM216" s="233"/>
      <c r="CN216" s="233"/>
      <c r="CO216" s="233"/>
      <c r="CP216" s="233"/>
      <c r="CQ216" s="233"/>
      <c r="CR216" s="233"/>
      <c r="CS216" s="233"/>
      <c r="CT216" s="233"/>
      <c r="CU216" s="233"/>
      <c r="CV216" s="233"/>
      <c r="CW216" s="233"/>
      <c r="CX216" s="233"/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233"/>
      <c r="DK216" s="233"/>
      <c r="DL216" s="233"/>
      <c r="DM216" s="233"/>
      <c r="DN216" s="233"/>
      <c r="DO216" s="233"/>
      <c r="DP216" s="233"/>
      <c r="DQ216" s="233"/>
      <c r="DR216" s="233"/>
      <c r="DS216" s="233"/>
      <c r="DT216" s="233"/>
      <c r="DU216" s="233"/>
      <c r="DV216" s="233"/>
      <c r="DW216" s="233"/>
    </row>
    <row r="217" spans="54:127" ht="13.5" customHeight="1">
      <c r="BB217" s="233"/>
      <c r="BC217" s="233"/>
      <c r="BD217" s="233"/>
      <c r="BE217" s="233"/>
      <c r="BF217" s="232"/>
      <c r="BG217" s="233"/>
      <c r="BH217" s="233"/>
      <c r="BI217" s="232"/>
      <c r="BJ217" s="233"/>
      <c r="BK217" s="233"/>
      <c r="BL217" s="233"/>
      <c r="BM217" s="233"/>
      <c r="BN217" s="232"/>
      <c r="BO217" s="233"/>
      <c r="BP217" s="233"/>
      <c r="BQ217" s="232"/>
      <c r="BR217" s="233"/>
      <c r="BS217" s="233"/>
      <c r="BT217" s="233"/>
      <c r="BU217" s="233"/>
      <c r="BV217" s="232"/>
      <c r="BW217" s="233"/>
      <c r="BX217" s="233"/>
      <c r="BY217" s="232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424"/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233"/>
      <c r="DK217" s="233"/>
      <c r="DL217" s="233"/>
      <c r="DM217" s="233"/>
      <c r="DN217" s="233"/>
      <c r="DO217" s="233"/>
      <c r="DP217" s="233"/>
      <c r="DQ217" s="233"/>
      <c r="DR217" s="233"/>
      <c r="DS217" s="233"/>
      <c r="DT217" s="233"/>
      <c r="DU217" s="233"/>
      <c r="DV217" s="233"/>
      <c r="DW217" s="233"/>
    </row>
    <row r="218" spans="54:127" ht="13.5" customHeight="1">
      <c r="BB218" s="233"/>
      <c r="BC218" s="233"/>
      <c r="BD218" s="233"/>
      <c r="BE218" s="233"/>
      <c r="BF218" s="232"/>
      <c r="BG218" s="233"/>
      <c r="BH218" s="233"/>
      <c r="BI218" s="232"/>
      <c r="BJ218" s="233"/>
      <c r="BK218" s="233"/>
      <c r="BL218" s="233"/>
      <c r="BM218" s="233"/>
      <c r="BN218" s="232"/>
      <c r="BO218" s="233"/>
      <c r="BP218" s="233"/>
      <c r="BQ218" s="232"/>
      <c r="BR218" s="233"/>
      <c r="BS218" s="233"/>
      <c r="BT218" s="233"/>
      <c r="BU218" s="233"/>
      <c r="BV218" s="232"/>
      <c r="BW218" s="233"/>
      <c r="BX218" s="233"/>
      <c r="BY218" s="232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424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233"/>
      <c r="DK218" s="233"/>
      <c r="DL218" s="233"/>
      <c r="DM218" s="233"/>
      <c r="DN218" s="233"/>
      <c r="DO218" s="233"/>
      <c r="DP218" s="233"/>
      <c r="DQ218" s="233"/>
      <c r="DR218" s="233"/>
      <c r="DS218" s="233"/>
      <c r="DT218" s="233"/>
      <c r="DU218" s="233"/>
      <c r="DV218" s="233"/>
      <c r="DW218" s="233"/>
    </row>
    <row r="219" spans="54:127" ht="13.5" customHeight="1">
      <c r="BB219" s="233"/>
      <c r="BC219" s="233"/>
      <c r="BD219" s="233"/>
      <c r="BE219" s="233"/>
      <c r="BF219" s="232"/>
      <c r="BG219" s="233"/>
      <c r="BH219" s="233"/>
      <c r="BI219" s="232"/>
      <c r="BJ219" s="233"/>
      <c r="BK219" s="233"/>
      <c r="BL219" s="233"/>
      <c r="BM219" s="233"/>
      <c r="BN219" s="232"/>
      <c r="BO219" s="233"/>
      <c r="BP219" s="233"/>
      <c r="BQ219" s="232"/>
      <c r="BR219" s="233"/>
      <c r="BS219" s="233"/>
      <c r="BT219" s="233"/>
      <c r="BU219" s="233"/>
      <c r="BV219" s="232"/>
      <c r="BW219" s="233"/>
      <c r="BX219" s="233"/>
      <c r="BY219" s="232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424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</row>
    <row r="220" spans="54:127" ht="13.5" customHeight="1">
      <c r="BB220" s="233"/>
      <c r="BC220" s="233"/>
      <c r="BD220" s="233"/>
      <c r="BE220" s="233"/>
      <c r="BF220" s="232"/>
      <c r="BG220" s="233"/>
      <c r="BH220" s="233"/>
      <c r="BI220" s="232"/>
      <c r="BJ220" s="233"/>
      <c r="BK220" s="233"/>
      <c r="BL220" s="233"/>
      <c r="BM220" s="233"/>
      <c r="BN220" s="232"/>
      <c r="BO220" s="233"/>
      <c r="BP220" s="233"/>
      <c r="BQ220" s="232"/>
      <c r="BR220" s="233"/>
      <c r="BS220" s="233"/>
      <c r="BT220" s="233"/>
      <c r="BU220" s="233"/>
      <c r="BV220" s="232"/>
      <c r="BW220" s="233"/>
      <c r="BX220" s="233"/>
      <c r="BY220" s="232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424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233"/>
      <c r="CY220" s="233"/>
      <c r="CZ220" s="233"/>
      <c r="DA220" s="233"/>
      <c r="DB220" s="233"/>
      <c r="DC220" s="233"/>
      <c r="DD220" s="233"/>
      <c r="DE220" s="233"/>
      <c r="DF220" s="233"/>
      <c r="DG220" s="233"/>
      <c r="DH220" s="233"/>
      <c r="DI220" s="233"/>
      <c r="DJ220" s="233"/>
      <c r="DK220" s="233"/>
      <c r="DL220" s="233"/>
      <c r="DM220" s="233"/>
      <c r="DN220" s="233"/>
      <c r="DO220" s="233"/>
      <c r="DP220" s="233"/>
      <c r="DQ220" s="233"/>
      <c r="DR220" s="233"/>
      <c r="DS220" s="233"/>
      <c r="DT220" s="233"/>
      <c r="DU220" s="233"/>
      <c r="DV220" s="233"/>
      <c r="DW220" s="233"/>
    </row>
    <row r="221" spans="54:127" ht="13.5" customHeight="1">
      <c r="BB221" s="233"/>
      <c r="BC221" s="233"/>
      <c r="BD221" s="233"/>
      <c r="BE221" s="233"/>
      <c r="BF221" s="232"/>
      <c r="BG221" s="233"/>
      <c r="BH221" s="233"/>
      <c r="BI221" s="232"/>
      <c r="BJ221" s="233"/>
      <c r="BK221" s="233"/>
      <c r="BL221" s="233"/>
      <c r="BM221" s="233"/>
      <c r="BN221" s="232"/>
      <c r="BO221" s="233"/>
      <c r="BP221" s="233"/>
      <c r="BQ221" s="232"/>
      <c r="BR221" s="233"/>
      <c r="BS221" s="233"/>
      <c r="BT221" s="233"/>
      <c r="BU221" s="233"/>
      <c r="BV221" s="232"/>
      <c r="BW221" s="233"/>
      <c r="BX221" s="233"/>
      <c r="BY221" s="232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424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</row>
    <row r="222" spans="54:127" ht="13.5" customHeight="1">
      <c r="BB222" s="233"/>
      <c r="BC222" s="233"/>
      <c r="BD222" s="233"/>
      <c r="BE222" s="233"/>
      <c r="BF222" s="232"/>
      <c r="BG222" s="233"/>
      <c r="BH222" s="233"/>
      <c r="BI222" s="232"/>
      <c r="BJ222" s="233"/>
      <c r="BK222" s="233"/>
      <c r="BL222" s="233"/>
      <c r="BM222" s="233"/>
      <c r="BN222" s="232"/>
      <c r="BO222" s="233"/>
      <c r="BP222" s="233"/>
      <c r="BQ222" s="232"/>
      <c r="BR222" s="233"/>
      <c r="BS222" s="233"/>
      <c r="BT222" s="233"/>
      <c r="BU222" s="233"/>
      <c r="BV222" s="232"/>
      <c r="BW222" s="233"/>
      <c r="BX222" s="233"/>
      <c r="BY222" s="232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424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</row>
    <row r="223" spans="54:127" ht="13.5" customHeight="1">
      <c r="BB223" s="233"/>
      <c r="BC223" s="233"/>
      <c r="BD223" s="233"/>
      <c r="BE223" s="233"/>
      <c r="BF223" s="232"/>
      <c r="BG223" s="233"/>
      <c r="BH223" s="233"/>
      <c r="BI223" s="232"/>
      <c r="BJ223" s="233"/>
      <c r="BK223" s="233"/>
      <c r="BL223" s="233"/>
      <c r="BM223" s="233"/>
      <c r="BN223" s="232"/>
      <c r="BO223" s="233"/>
      <c r="BP223" s="233"/>
      <c r="BQ223" s="232"/>
      <c r="BR223" s="233"/>
      <c r="BS223" s="233"/>
      <c r="BT223" s="233"/>
      <c r="BU223" s="233"/>
      <c r="BV223" s="232"/>
      <c r="BW223" s="233"/>
      <c r="BX223" s="233"/>
      <c r="BY223" s="232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424"/>
      <c r="CJ223" s="233"/>
      <c r="CK223" s="233"/>
      <c r="CL223" s="233"/>
      <c r="CM223" s="233"/>
      <c r="CN223" s="233"/>
      <c r="CO223" s="233"/>
      <c r="CP223" s="233"/>
      <c r="CQ223" s="233"/>
      <c r="CR223" s="233"/>
      <c r="CS223" s="233"/>
      <c r="CT223" s="233"/>
      <c r="CU223" s="233"/>
      <c r="CV223" s="233"/>
      <c r="CW223" s="233"/>
      <c r="CX223" s="233"/>
      <c r="CY223" s="233"/>
      <c r="CZ223" s="233"/>
      <c r="DA223" s="233"/>
      <c r="DB223" s="233"/>
      <c r="DC223" s="233"/>
      <c r="DD223" s="233"/>
      <c r="DE223" s="233"/>
      <c r="DF223" s="233"/>
      <c r="DG223" s="233"/>
      <c r="DH223" s="233"/>
      <c r="DI223" s="233"/>
      <c r="DJ223" s="233"/>
      <c r="DK223" s="233"/>
      <c r="DL223" s="233"/>
      <c r="DM223" s="233"/>
      <c r="DN223" s="233"/>
      <c r="DO223" s="233"/>
      <c r="DP223" s="233"/>
      <c r="DQ223" s="233"/>
      <c r="DR223" s="233"/>
      <c r="DS223" s="233"/>
      <c r="DT223" s="233"/>
      <c r="DU223" s="233"/>
      <c r="DV223" s="233"/>
      <c r="DW223" s="233"/>
    </row>
    <row r="224" spans="54:127" ht="13.5" customHeight="1">
      <c r="BB224" s="233"/>
      <c r="BC224" s="233"/>
      <c r="BD224" s="233"/>
      <c r="BE224" s="233"/>
      <c r="BF224" s="232"/>
      <c r="BG224" s="233"/>
      <c r="BH224" s="233"/>
      <c r="BI224" s="232"/>
      <c r="BJ224" s="233"/>
      <c r="BK224" s="233"/>
      <c r="BL224" s="233"/>
      <c r="BM224" s="233"/>
      <c r="BN224" s="232"/>
      <c r="BO224" s="233"/>
      <c r="BP224" s="233"/>
      <c r="BQ224" s="232"/>
      <c r="BR224" s="233"/>
      <c r="BS224" s="233"/>
      <c r="BT224" s="233"/>
      <c r="BU224" s="233"/>
      <c r="BV224" s="232"/>
      <c r="BW224" s="233"/>
      <c r="BX224" s="233"/>
      <c r="BY224" s="232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424"/>
      <c r="CJ224" s="233"/>
      <c r="CK224" s="233"/>
      <c r="CL224" s="233"/>
      <c r="CM224" s="233"/>
      <c r="CN224" s="233"/>
      <c r="CO224" s="233"/>
      <c r="CP224" s="233"/>
      <c r="CQ224" s="233"/>
      <c r="CR224" s="233"/>
      <c r="CS224" s="233"/>
      <c r="CT224" s="233"/>
      <c r="CU224" s="233"/>
      <c r="CV224" s="233"/>
      <c r="CW224" s="233"/>
      <c r="CX224" s="233"/>
      <c r="CY224" s="233"/>
      <c r="CZ224" s="233"/>
      <c r="DA224" s="233"/>
      <c r="DB224" s="233"/>
      <c r="DC224" s="233"/>
      <c r="DD224" s="233"/>
      <c r="DE224" s="233"/>
      <c r="DF224" s="233"/>
      <c r="DG224" s="233"/>
      <c r="DH224" s="233"/>
      <c r="DI224" s="233"/>
      <c r="DJ224" s="233"/>
      <c r="DK224" s="233"/>
      <c r="DL224" s="233"/>
      <c r="DM224" s="233"/>
      <c r="DN224" s="233"/>
      <c r="DO224" s="233"/>
      <c r="DP224" s="233"/>
      <c r="DQ224" s="233"/>
      <c r="DR224" s="233"/>
      <c r="DS224" s="233"/>
      <c r="DT224" s="233"/>
      <c r="DU224" s="233"/>
      <c r="DV224" s="233"/>
      <c r="DW224" s="233"/>
    </row>
    <row r="225" spans="54:127" ht="13.5" customHeight="1">
      <c r="BB225" s="233"/>
      <c r="BC225" s="233"/>
      <c r="BD225" s="233"/>
      <c r="BE225" s="233"/>
      <c r="BF225" s="232"/>
      <c r="BG225" s="233"/>
      <c r="BH225" s="233"/>
      <c r="BI225" s="232"/>
      <c r="BJ225" s="233"/>
      <c r="BK225" s="233"/>
      <c r="BL225" s="233"/>
      <c r="BM225" s="233"/>
      <c r="BN225" s="232"/>
      <c r="BO225" s="233"/>
      <c r="BP225" s="233"/>
      <c r="BQ225" s="232"/>
      <c r="BR225" s="233"/>
      <c r="BS225" s="233"/>
      <c r="BT225" s="233"/>
      <c r="BU225" s="233"/>
      <c r="BV225" s="232"/>
      <c r="BW225" s="233"/>
      <c r="BX225" s="233"/>
      <c r="BY225" s="232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424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</row>
    <row r="226" spans="54:127" ht="13.5" customHeight="1">
      <c r="BB226" s="233"/>
      <c r="BC226" s="233"/>
      <c r="BD226" s="233"/>
      <c r="BE226" s="233"/>
      <c r="BF226" s="232"/>
      <c r="BG226" s="233"/>
      <c r="BH226" s="233"/>
      <c r="BI226" s="232"/>
      <c r="BJ226" s="233"/>
      <c r="BK226" s="233"/>
      <c r="BL226" s="233"/>
      <c r="BM226" s="233"/>
      <c r="BN226" s="232"/>
      <c r="BO226" s="233"/>
      <c r="BP226" s="233"/>
      <c r="BQ226" s="232"/>
      <c r="BR226" s="233"/>
      <c r="BS226" s="233"/>
      <c r="BT226" s="233"/>
      <c r="BU226" s="233"/>
      <c r="BV226" s="232"/>
      <c r="BW226" s="233"/>
      <c r="BX226" s="233"/>
      <c r="BY226" s="232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424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</row>
    <row r="227" spans="54:127" ht="13.5" customHeight="1">
      <c r="BB227" s="233"/>
      <c r="BC227" s="233"/>
      <c r="BD227" s="233"/>
      <c r="BE227" s="233"/>
      <c r="BF227" s="232"/>
      <c r="BG227" s="233"/>
      <c r="BH227" s="233"/>
      <c r="BI227" s="232"/>
      <c r="BJ227" s="233"/>
      <c r="BK227" s="233"/>
      <c r="BL227" s="233"/>
      <c r="BM227" s="233"/>
      <c r="BN227" s="232"/>
      <c r="BO227" s="233"/>
      <c r="BP227" s="233"/>
      <c r="BQ227" s="232"/>
      <c r="BR227" s="233"/>
      <c r="BS227" s="233"/>
      <c r="BT227" s="233"/>
      <c r="BU227" s="233"/>
      <c r="BV227" s="232"/>
      <c r="BW227" s="233"/>
      <c r="BX227" s="233"/>
      <c r="BY227" s="232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424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</row>
    <row r="228" spans="54:127" ht="13.5" customHeight="1">
      <c r="BB228" s="233"/>
      <c r="BC228" s="233"/>
      <c r="BD228" s="233"/>
      <c r="BE228" s="233"/>
      <c r="BF228" s="232"/>
      <c r="BG228" s="233"/>
      <c r="BH228" s="233"/>
      <c r="BI228" s="232"/>
      <c r="BJ228" s="233"/>
      <c r="BK228" s="233"/>
      <c r="BL228" s="233"/>
      <c r="BM228" s="233"/>
      <c r="BN228" s="232"/>
      <c r="BO228" s="233"/>
      <c r="BP228" s="233"/>
      <c r="BQ228" s="232"/>
      <c r="BR228" s="233"/>
      <c r="BS228" s="233"/>
      <c r="BT228" s="233"/>
      <c r="BU228" s="233"/>
      <c r="BV228" s="232"/>
      <c r="BW228" s="233"/>
      <c r="BX228" s="233"/>
      <c r="BY228" s="232"/>
      <c r="BZ228" s="233"/>
      <c r="CA228" s="233"/>
      <c r="CB228" s="233"/>
      <c r="CC228" s="233"/>
      <c r="CD228" s="233"/>
      <c r="CE228" s="233"/>
      <c r="CF228" s="233"/>
      <c r="CG228" s="233"/>
      <c r="CH228" s="233"/>
      <c r="CI228" s="424"/>
      <c r="CJ228" s="233"/>
      <c r="CK228" s="233"/>
      <c r="CL228" s="233"/>
      <c r="CM228" s="233"/>
      <c r="CN228" s="233"/>
      <c r="CO228" s="233"/>
      <c r="CP228" s="233"/>
      <c r="CQ228" s="233"/>
      <c r="CR228" s="233"/>
      <c r="CS228" s="233"/>
      <c r="CT228" s="233"/>
      <c r="CU228" s="233"/>
      <c r="CV228" s="233"/>
      <c r="CW228" s="233"/>
      <c r="CX228" s="233"/>
      <c r="CY228" s="233"/>
      <c r="CZ228" s="233"/>
      <c r="DA228" s="233"/>
      <c r="DB228" s="233"/>
      <c r="DC228" s="233"/>
      <c r="DD228" s="233"/>
      <c r="DE228" s="233"/>
      <c r="DF228" s="233"/>
      <c r="DG228" s="233"/>
      <c r="DH228" s="233"/>
      <c r="DI228" s="233"/>
      <c r="DJ228" s="233"/>
      <c r="DK228" s="233"/>
      <c r="DL228" s="233"/>
      <c r="DM228" s="233"/>
      <c r="DN228" s="233"/>
      <c r="DO228" s="233"/>
      <c r="DP228" s="233"/>
      <c r="DQ228" s="233"/>
      <c r="DR228" s="233"/>
      <c r="DS228" s="233"/>
      <c r="DT228" s="233"/>
      <c r="DU228" s="233"/>
      <c r="DV228" s="233"/>
      <c r="DW228" s="233"/>
    </row>
    <row r="229" spans="54:127" ht="13.5" customHeight="1">
      <c r="BB229" s="233"/>
      <c r="BC229" s="233"/>
      <c r="BD229" s="233"/>
      <c r="BE229" s="233"/>
      <c r="BF229" s="232"/>
      <c r="BG229" s="233"/>
      <c r="BH229" s="233"/>
      <c r="BI229" s="232"/>
      <c r="BJ229" s="233"/>
      <c r="BK229" s="233"/>
      <c r="BL229" s="233"/>
      <c r="BM229" s="233"/>
      <c r="BN229" s="232"/>
      <c r="BO229" s="233"/>
      <c r="BP229" s="233"/>
      <c r="BQ229" s="232"/>
      <c r="BR229" s="233"/>
      <c r="BS229" s="233"/>
      <c r="BT229" s="233"/>
      <c r="BU229" s="233"/>
      <c r="BV229" s="232"/>
      <c r="BW229" s="233"/>
      <c r="BX229" s="233"/>
      <c r="BY229" s="232"/>
      <c r="BZ229" s="233"/>
      <c r="CA229" s="233"/>
      <c r="CB229" s="233"/>
      <c r="CC229" s="233"/>
      <c r="CD229" s="233"/>
      <c r="CE229" s="233"/>
      <c r="CF229" s="233"/>
      <c r="CG229" s="233"/>
      <c r="CH229" s="233"/>
      <c r="CI229" s="424"/>
      <c r="CJ229" s="233"/>
      <c r="CK229" s="233"/>
      <c r="CL229" s="233"/>
      <c r="CM229" s="233"/>
      <c r="CN229" s="233"/>
      <c r="CO229" s="233"/>
      <c r="CP229" s="233"/>
      <c r="CQ229" s="233"/>
      <c r="CR229" s="233"/>
      <c r="CS229" s="233"/>
      <c r="CT229" s="233"/>
      <c r="CU229" s="233"/>
      <c r="CV229" s="233"/>
      <c r="CW229" s="233"/>
      <c r="CX229" s="233"/>
      <c r="CY229" s="233"/>
      <c r="CZ229" s="233"/>
      <c r="DA229" s="233"/>
      <c r="DB229" s="233"/>
      <c r="DC229" s="233"/>
      <c r="DD229" s="233"/>
      <c r="DE229" s="233"/>
      <c r="DF229" s="233"/>
      <c r="DG229" s="233"/>
      <c r="DH229" s="233"/>
      <c r="DI229" s="233"/>
      <c r="DJ229" s="233"/>
      <c r="DK229" s="233"/>
      <c r="DL229" s="233"/>
      <c r="DM229" s="233"/>
      <c r="DN229" s="233"/>
      <c r="DO229" s="233"/>
      <c r="DP229" s="233"/>
      <c r="DQ229" s="233"/>
      <c r="DR229" s="233"/>
      <c r="DS229" s="233"/>
      <c r="DT229" s="233"/>
      <c r="DU229" s="233"/>
      <c r="DV229" s="233"/>
      <c r="DW229" s="233"/>
    </row>
    <row r="230" spans="54:127" ht="13.5" customHeight="1">
      <c r="BB230" s="233"/>
      <c r="BC230" s="233"/>
      <c r="BD230" s="233"/>
      <c r="BE230" s="233"/>
      <c r="BF230" s="232"/>
      <c r="BG230" s="233"/>
      <c r="BH230" s="233"/>
      <c r="BI230" s="232"/>
      <c r="BJ230" s="233"/>
      <c r="BK230" s="233"/>
      <c r="BL230" s="233"/>
      <c r="BM230" s="233"/>
      <c r="BN230" s="232"/>
      <c r="BO230" s="233"/>
      <c r="BP230" s="233"/>
      <c r="BQ230" s="232"/>
      <c r="BR230" s="233"/>
      <c r="BS230" s="233"/>
      <c r="BT230" s="233"/>
      <c r="BU230" s="233"/>
      <c r="BV230" s="232"/>
      <c r="BW230" s="233"/>
      <c r="BX230" s="233"/>
      <c r="BY230" s="232"/>
      <c r="BZ230" s="233"/>
      <c r="CA230" s="233"/>
      <c r="CB230" s="233"/>
      <c r="CC230" s="233"/>
      <c r="CD230" s="233"/>
      <c r="CE230" s="233"/>
      <c r="CF230" s="233"/>
      <c r="CG230" s="233"/>
      <c r="CH230" s="233"/>
      <c r="CI230" s="424"/>
      <c r="CJ230" s="233"/>
      <c r="CK230" s="233"/>
      <c r="CL230" s="233"/>
      <c r="CM230" s="233"/>
      <c r="CN230" s="233"/>
      <c r="CO230" s="233"/>
      <c r="CP230" s="233"/>
      <c r="CQ230" s="233"/>
      <c r="CR230" s="233"/>
      <c r="CS230" s="233"/>
      <c r="CT230" s="233"/>
      <c r="CU230" s="233"/>
      <c r="CV230" s="233"/>
      <c r="CW230" s="233"/>
      <c r="CX230" s="233"/>
      <c r="CY230" s="233"/>
      <c r="CZ230" s="233"/>
      <c r="DA230" s="233"/>
      <c r="DB230" s="233"/>
      <c r="DC230" s="233"/>
      <c r="DD230" s="233"/>
      <c r="DE230" s="233"/>
      <c r="DF230" s="233"/>
      <c r="DG230" s="233"/>
      <c r="DH230" s="233"/>
      <c r="DI230" s="233"/>
      <c r="DJ230" s="233"/>
      <c r="DK230" s="233"/>
      <c r="DL230" s="233"/>
      <c r="DM230" s="233"/>
      <c r="DN230" s="233"/>
      <c r="DO230" s="233"/>
      <c r="DP230" s="233"/>
      <c r="DQ230" s="233"/>
      <c r="DR230" s="233"/>
      <c r="DS230" s="233"/>
      <c r="DT230" s="233"/>
      <c r="DU230" s="233"/>
      <c r="DV230" s="233"/>
      <c r="DW230" s="233"/>
    </row>
    <row r="231" spans="54:127" ht="13.5" customHeight="1">
      <c r="BB231" s="233"/>
      <c r="BC231" s="233"/>
      <c r="BD231" s="233"/>
      <c r="BE231" s="233"/>
      <c r="BF231" s="232"/>
      <c r="BG231" s="233"/>
      <c r="BH231" s="233"/>
      <c r="BI231" s="232"/>
      <c r="BJ231" s="233"/>
      <c r="BK231" s="233"/>
      <c r="BL231" s="233"/>
      <c r="BM231" s="233"/>
      <c r="BN231" s="232"/>
      <c r="BO231" s="233"/>
      <c r="BP231" s="233"/>
      <c r="BQ231" s="232"/>
      <c r="BR231" s="233"/>
      <c r="BS231" s="233"/>
      <c r="BT231" s="233"/>
      <c r="BU231" s="233"/>
      <c r="BV231" s="232"/>
      <c r="BW231" s="233"/>
      <c r="BX231" s="233"/>
      <c r="BY231" s="232"/>
      <c r="BZ231" s="233"/>
      <c r="CA231" s="233"/>
      <c r="CB231" s="233"/>
      <c r="CC231" s="233"/>
      <c r="CD231" s="233"/>
      <c r="CE231" s="233"/>
      <c r="CF231" s="233"/>
      <c r="CG231" s="233"/>
      <c r="CH231" s="233"/>
      <c r="CI231" s="424"/>
      <c r="CJ231" s="233"/>
      <c r="CK231" s="233"/>
      <c r="CL231" s="233"/>
      <c r="CM231" s="233"/>
      <c r="CN231" s="233"/>
      <c r="CO231" s="233"/>
      <c r="CP231" s="233"/>
      <c r="CQ231" s="233"/>
      <c r="CR231" s="233"/>
      <c r="CS231" s="233"/>
      <c r="CT231" s="233"/>
      <c r="CU231" s="233"/>
      <c r="CV231" s="233"/>
      <c r="CW231" s="233"/>
      <c r="CX231" s="233"/>
      <c r="CY231" s="233"/>
      <c r="CZ231" s="233"/>
      <c r="DA231" s="233"/>
      <c r="DB231" s="233"/>
      <c r="DC231" s="233"/>
      <c r="DD231" s="233"/>
      <c r="DE231" s="233"/>
      <c r="DF231" s="233"/>
      <c r="DG231" s="233"/>
      <c r="DH231" s="233"/>
      <c r="DI231" s="233"/>
      <c r="DJ231" s="233"/>
      <c r="DK231" s="233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</row>
    <row r="232" spans="54:127" ht="13.5" customHeight="1">
      <c r="BB232" s="233"/>
      <c r="BC232" s="233"/>
      <c r="BD232" s="233"/>
      <c r="BE232" s="233"/>
      <c r="BF232" s="232"/>
      <c r="BG232" s="233"/>
      <c r="BH232" s="233"/>
      <c r="BI232" s="232"/>
      <c r="BJ232" s="233"/>
      <c r="BK232" s="233"/>
      <c r="BL232" s="233"/>
      <c r="BM232" s="233"/>
      <c r="BN232" s="232"/>
      <c r="BO232" s="233"/>
      <c r="BP232" s="233"/>
      <c r="BQ232" s="232"/>
      <c r="BR232" s="233"/>
      <c r="BS232" s="233"/>
      <c r="BT232" s="233"/>
      <c r="BU232" s="233"/>
      <c r="BV232" s="232"/>
      <c r="BW232" s="233"/>
      <c r="BX232" s="233"/>
      <c r="BY232" s="232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424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  <c r="DE232" s="233"/>
      <c r="DF232" s="233"/>
      <c r="DG232" s="233"/>
      <c r="DH232" s="233"/>
      <c r="DI232" s="233"/>
      <c r="DJ232" s="233"/>
      <c r="DK232" s="233"/>
      <c r="DL232" s="233"/>
      <c r="DM232" s="233"/>
      <c r="DN232" s="233"/>
      <c r="DO232" s="233"/>
      <c r="DP232" s="233"/>
      <c r="DQ232" s="233"/>
      <c r="DR232" s="233"/>
      <c r="DS232" s="233"/>
      <c r="DT232" s="233"/>
      <c r="DU232" s="233"/>
      <c r="DV232" s="233"/>
      <c r="DW232" s="233"/>
    </row>
    <row r="233" spans="54:127" ht="13.5" customHeight="1">
      <c r="BB233" s="233"/>
      <c r="BC233" s="233"/>
      <c r="BD233" s="233"/>
      <c r="BE233" s="233"/>
      <c r="BF233" s="232"/>
      <c r="BG233" s="233"/>
      <c r="BH233" s="233"/>
      <c r="BI233" s="232"/>
      <c r="BJ233" s="233"/>
      <c r="BK233" s="233"/>
      <c r="BL233" s="233"/>
      <c r="BM233" s="233"/>
      <c r="BN233" s="232"/>
      <c r="BO233" s="233"/>
      <c r="BP233" s="233"/>
      <c r="BQ233" s="232"/>
      <c r="BR233" s="233"/>
      <c r="BS233" s="233"/>
      <c r="BT233" s="233"/>
      <c r="BU233" s="233"/>
      <c r="BV233" s="232"/>
      <c r="BW233" s="233"/>
      <c r="BX233" s="233"/>
      <c r="BY233" s="232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424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  <c r="DE233" s="233"/>
      <c r="DF233" s="233"/>
      <c r="DG233" s="233"/>
      <c r="DH233" s="233"/>
      <c r="DI233" s="233"/>
      <c r="DJ233" s="233"/>
      <c r="DK233" s="233"/>
      <c r="DL233" s="233"/>
      <c r="DM233" s="233"/>
      <c r="DN233" s="233"/>
      <c r="DO233" s="233"/>
      <c r="DP233" s="233"/>
      <c r="DQ233" s="233"/>
      <c r="DR233" s="233"/>
      <c r="DS233" s="233"/>
      <c r="DT233" s="233"/>
      <c r="DU233" s="233"/>
      <c r="DV233" s="233"/>
      <c r="DW233" s="233"/>
    </row>
    <row r="234" spans="54:127" ht="13.5" customHeight="1">
      <c r="BB234" s="233"/>
      <c r="BC234" s="233"/>
      <c r="BD234" s="233"/>
      <c r="BE234" s="233"/>
      <c r="BF234" s="232"/>
      <c r="BG234" s="233"/>
      <c r="BH234" s="233"/>
      <c r="BI234" s="232"/>
      <c r="BJ234" s="233"/>
      <c r="BK234" s="233"/>
      <c r="BL234" s="233"/>
      <c r="BM234" s="233"/>
      <c r="BN234" s="232"/>
      <c r="BO234" s="233"/>
      <c r="BP234" s="233"/>
      <c r="BQ234" s="232"/>
      <c r="BR234" s="233"/>
      <c r="BS234" s="233"/>
      <c r="BT234" s="233"/>
      <c r="BU234" s="233"/>
      <c r="BV234" s="232"/>
      <c r="BW234" s="233"/>
      <c r="BX234" s="233"/>
      <c r="BY234" s="232"/>
      <c r="BZ234" s="233"/>
      <c r="CA234" s="233"/>
      <c r="CB234" s="233"/>
      <c r="CC234" s="233"/>
      <c r="CD234" s="233"/>
      <c r="CE234" s="233"/>
      <c r="CF234" s="233"/>
      <c r="CG234" s="233"/>
      <c r="CH234" s="233"/>
      <c r="CI234" s="424"/>
      <c r="CJ234" s="233"/>
      <c r="CK234" s="233"/>
      <c r="CL234" s="233"/>
      <c r="CM234" s="233"/>
      <c r="CN234" s="233"/>
      <c r="CO234" s="233"/>
      <c r="CP234" s="233"/>
      <c r="CQ234" s="233"/>
      <c r="CR234" s="233"/>
      <c r="CS234" s="233"/>
      <c r="CT234" s="233"/>
      <c r="CU234" s="233"/>
      <c r="CV234" s="233"/>
      <c r="CW234" s="233"/>
      <c r="CX234" s="233"/>
      <c r="CY234" s="233"/>
      <c r="CZ234" s="233"/>
      <c r="DA234" s="233"/>
      <c r="DB234" s="233"/>
      <c r="DC234" s="233"/>
      <c r="DD234" s="233"/>
      <c r="DE234" s="233"/>
      <c r="DF234" s="233"/>
      <c r="DG234" s="233"/>
      <c r="DH234" s="233"/>
      <c r="DI234" s="233"/>
      <c r="DJ234" s="233"/>
      <c r="DK234" s="233"/>
      <c r="DL234" s="233"/>
      <c r="DM234" s="233"/>
      <c r="DN234" s="233"/>
      <c r="DO234" s="233"/>
      <c r="DP234" s="233"/>
      <c r="DQ234" s="233"/>
      <c r="DR234" s="233"/>
      <c r="DS234" s="233"/>
      <c r="DT234" s="233"/>
      <c r="DU234" s="233"/>
      <c r="DV234" s="233"/>
      <c r="DW234" s="233"/>
    </row>
    <row r="235" spans="54:127" ht="13.5" customHeight="1">
      <c r="BB235" s="233"/>
      <c r="BC235" s="233"/>
      <c r="BD235" s="233"/>
      <c r="BE235" s="233"/>
      <c r="BF235" s="232"/>
      <c r="BG235" s="233"/>
      <c r="BH235" s="233"/>
      <c r="BI235" s="232"/>
      <c r="BJ235" s="233"/>
      <c r="BK235" s="233"/>
      <c r="BL235" s="233"/>
      <c r="BM235" s="233"/>
      <c r="BN235" s="232"/>
      <c r="BO235" s="233"/>
      <c r="BP235" s="233"/>
      <c r="BQ235" s="232"/>
      <c r="BR235" s="233"/>
      <c r="BS235" s="233"/>
      <c r="BT235" s="233"/>
      <c r="BU235" s="233"/>
      <c r="BV235" s="232"/>
      <c r="BW235" s="233"/>
      <c r="BX235" s="233"/>
      <c r="BY235" s="232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424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233"/>
      <c r="CY235" s="233"/>
      <c r="CZ235" s="233"/>
      <c r="DA235" s="233"/>
      <c r="DB235" s="233"/>
      <c r="DC235" s="233"/>
      <c r="DD235" s="233"/>
      <c r="DE235" s="233"/>
      <c r="DF235" s="233"/>
      <c r="DG235" s="233"/>
      <c r="DH235" s="233"/>
      <c r="DI235" s="233"/>
      <c r="DJ235" s="233"/>
      <c r="DK235" s="233"/>
      <c r="DL235" s="233"/>
      <c r="DM235" s="233"/>
      <c r="DN235" s="233"/>
      <c r="DO235" s="233"/>
      <c r="DP235" s="233"/>
      <c r="DQ235" s="233"/>
      <c r="DR235" s="233"/>
      <c r="DS235" s="233"/>
      <c r="DT235" s="233"/>
      <c r="DU235" s="233"/>
      <c r="DV235" s="233"/>
      <c r="DW235" s="233"/>
    </row>
    <row r="236" spans="54:127" ht="13.5" customHeight="1">
      <c r="BB236" s="233"/>
      <c r="BC236" s="233"/>
      <c r="BD236" s="233"/>
      <c r="BE236" s="233"/>
      <c r="BF236" s="232"/>
      <c r="BG236" s="233"/>
      <c r="BH236" s="233"/>
      <c r="BI236" s="232"/>
      <c r="BJ236" s="233"/>
      <c r="BK236" s="233"/>
      <c r="BL236" s="233"/>
      <c r="BM236" s="233"/>
      <c r="BN236" s="232"/>
      <c r="BO236" s="233"/>
      <c r="BP236" s="233"/>
      <c r="BQ236" s="232"/>
      <c r="BR236" s="233"/>
      <c r="BS236" s="233"/>
      <c r="BT236" s="233"/>
      <c r="BU236" s="233"/>
      <c r="BV236" s="232"/>
      <c r="BW236" s="233"/>
      <c r="BX236" s="233"/>
      <c r="BY236" s="232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424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233"/>
      <c r="CY236" s="233"/>
      <c r="CZ236" s="233"/>
      <c r="DA236" s="233"/>
      <c r="DB236" s="233"/>
      <c r="DC236" s="233"/>
      <c r="DD236" s="233"/>
      <c r="DE236" s="233"/>
      <c r="DF236" s="233"/>
      <c r="DG236" s="233"/>
      <c r="DH236" s="233"/>
      <c r="DI236" s="233"/>
      <c r="DJ236" s="233"/>
      <c r="DK236" s="233"/>
      <c r="DL236" s="233"/>
      <c r="DM236" s="233"/>
      <c r="DN236" s="233"/>
      <c r="DO236" s="233"/>
      <c r="DP236" s="233"/>
      <c r="DQ236" s="233"/>
      <c r="DR236" s="233"/>
      <c r="DS236" s="233"/>
      <c r="DT236" s="233"/>
      <c r="DU236" s="233"/>
      <c r="DV236" s="233"/>
      <c r="DW236" s="233"/>
    </row>
    <row r="237" spans="54:127" ht="13.5" customHeight="1">
      <c r="BB237" s="233"/>
      <c r="BC237" s="233"/>
      <c r="BD237" s="233"/>
      <c r="BE237" s="233"/>
      <c r="BF237" s="232"/>
      <c r="BG237" s="233"/>
      <c r="BH237" s="233"/>
      <c r="BI237" s="232"/>
      <c r="BJ237" s="233"/>
      <c r="BK237" s="233"/>
      <c r="BL237" s="233"/>
      <c r="BM237" s="233"/>
      <c r="BN237" s="232"/>
      <c r="BO237" s="233"/>
      <c r="BP237" s="233"/>
      <c r="BQ237" s="232"/>
      <c r="BR237" s="233"/>
      <c r="BS237" s="233"/>
      <c r="BT237" s="233"/>
      <c r="BU237" s="233"/>
      <c r="BV237" s="232"/>
      <c r="BW237" s="233"/>
      <c r="BX237" s="233"/>
      <c r="BY237" s="232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424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233"/>
      <c r="CY237" s="233"/>
      <c r="CZ237" s="233"/>
      <c r="DA237" s="233"/>
      <c r="DB237" s="233"/>
      <c r="DC237" s="233"/>
      <c r="DD237" s="233"/>
      <c r="DE237" s="233"/>
      <c r="DF237" s="233"/>
      <c r="DG237" s="233"/>
      <c r="DH237" s="233"/>
      <c r="DI237" s="233"/>
      <c r="DJ237" s="233"/>
      <c r="DK237" s="233"/>
      <c r="DL237" s="233"/>
      <c r="DM237" s="233"/>
      <c r="DN237" s="233"/>
      <c r="DO237" s="233"/>
      <c r="DP237" s="233"/>
      <c r="DQ237" s="233"/>
      <c r="DR237" s="233"/>
      <c r="DS237" s="233"/>
      <c r="DT237" s="233"/>
      <c r="DU237" s="233"/>
      <c r="DV237" s="233"/>
      <c r="DW237" s="233"/>
    </row>
    <row r="238" spans="54:127" ht="13.5" customHeight="1">
      <c r="BB238" s="233"/>
      <c r="BC238" s="233"/>
      <c r="BD238" s="233"/>
      <c r="BE238" s="233"/>
      <c r="BF238" s="232"/>
      <c r="BG238" s="233"/>
      <c r="BH238" s="233"/>
      <c r="BI238" s="232"/>
      <c r="BJ238" s="233"/>
      <c r="BK238" s="233"/>
      <c r="BL238" s="233"/>
      <c r="BM238" s="233"/>
      <c r="BN238" s="232"/>
      <c r="BO238" s="233"/>
      <c r="BP238" s="233"/>
      <c r="BQ238" s="232"/>
      <c r="BR238" s="233"/>
      <c r="BS238" s="233"/>
      <c r="BT238" s="233"/>
      <c r="BU238" s="233"/>
      <c r="BV238" s="232"/>
      <c r="BW238" s="233"/>
      <c r="BX238" s="233"/>
      <c r="BY238" s="232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424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233"/>
      <c r="CY238" s="233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33"/>
      <c r="DJ238" s="233"/>
      <c r="DK238" s="233"/>
      <c r="DL238" s="233"/>
      <c r="DM238" s="233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3"/>
    </row>
    <row r="239" spans="54:127" ht="13.5" customHeight="1">
      <c r="BB239" s="233"/>
      <c r="BC239" s="233"/>
      <c r="BD239" s="233"/>
      <c r="BE239" s="233"/>
      <c r="BF239" s="232"/>
      <c r="BG239" s="233"/>
      <c r="BH239" s="233"/>
      <c r="BI239" s="232"/>
      <c r="BJ239" s="233"/>
      <c r="BK239" s="233"/>
      <c r="BL239" s="233"/>
      <c r="BM239" s="233"/>
      <c r="BN239" s="232"/>
      <c r="BO239" s="233"/>
      <c r="BP239" s="233"/>
      <c r="BQ239" s="232"/>
      <c r="BR239" s="233"/>
      <c r="BS239" s="233"/>
      <c r="BT239" s="233"/>
      <c r="BU239" s="233"/>
      <c r="BV239" s="232"/>
      <c r="BW239" s="233"/>
      <c r="BX239" s="233"/>
      <c r="BY239" s="232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424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233"/>
      <c r="CY239" s="233"/>
      <c r="CZ239" s="233"/>
      <c r="DA239" s="233"/>
      <c r="DB239" s="233"/>
      <c r="DC239" s="233"/>
      <c r="DD239" s="233"/>
      <c r="DE239" s="233"/>
      <c r="DF239" s="233"/>
      <c r="DG239" s="233"/>
      <c r="DH239" s="233"/>
      <c r="DI239" s="233"/>
      <c r="DJ239" s="233"/>
      <c r="DK239" s="233"/>
      <c r="DL239" s="233"/>
      <c r="DM239" s="233"/>
      <c r="DN239" s="233"/>
      <c r="DO239" s="233"/>
      <c r="DP239" s="233"/>
      <c r="DQ239" s="233"/>
      <c r="DR239" s="233"/>
      <c r="DS239" s="233"/>
      <c r="DT239" s="233"/>
      <c r="DU239" s="233"/>
      <c r="DV239" s="233"/>
      <c r="DW239" s="233"/>
    </row>
    <row r="240" spans="54:127" ht="13.5" customHeight="1">
      <c r="BB240" s="233"/>
      <c r="BC240" s="233"/>
      <c r="BD240" s="233"/>
      <c r="BE240" s="233"/>
      <c r="BF240" s="232"/>
      <c r="BG240" s="233"/>
      <c r="BH240" s="233"/>
      <c r="BI240" s="232"/>
      <c r="BJ240" s="233"/>
      <c r="BK240" s="233"/>
      <c r="BL240" s="233"/>
      <c r="BM240" s="233"/>
      <c r="BN240" s="232"/>
      <c r="BO240" s="233"/>
      <c r="BP240" s="233"/>
      <c r="BQ240" s="232"/>
      <c r="BR240" s="233"/>
      <c r="BS240" s="233"/>
      <c r="BT240" s="233"/>
      <c r="BU240" s="233"/>
      <c r="BV240" s="232"/>
      <c r="BW240" s="233"/>
      <c r="BX240" s="233"/>
      <c r="BY240" s="232"/>
      <c r="BZ240" s="233"/>
      <c r="CA240" s="233"/>
      <c r="CB240" s="233"/>
      <c r="CC240" s="233"/>
      <c r="CD240" s="233"/>
      <c r="CE240" s="233"/>
      <c r="CF240" s="233"/>
      <c r="CG240" s="233"/>
      <c r="CH240" s="233"/>
      <c r="CI240" s="424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3"/>
      <c r="DF240" s="233"/>
      <c r="DG240" s="233"/>
      <c r="DH240" s="233"/>
      <c r="DI240" s="233"/>
      <c r="DJ240" s="233"/>
      <c r="DK240" s="233"/>
      <c r="DL240" s="233"/>
      <c r="DM240" s="233"/>
      <c r="DN240" s="233"/>
      <c r="DO240" s="233"/>
      <c r="DP240" s="233"/>
      <c r="DQ240" s="233"/>
      <c r="DR240" s="233"/>
      <c r="DS240" s="233"/>
      <c r="DT240" s="233"/>
      <c r="DU240" s="233"/>
      <c r="DV240" s="233"/>
      <c r="DW240" s="233"/>
    </row>
    <row r="241" spans="54:127" ht="13.5" customHeight="1">
      <c r="BB241" s="233"/>
      <c r="BC241" s="233"/>
      <c r="BD241" s="233"/>
      <c r="BE241" s="233"/>
      <c r="BF241" s="232"/>
      <c r="BG241" s="233"/>
      <c r="BH241" s="233"/>
      <c r="BI241" s="232"/>
      <c r="BJ241" s="233"/>
      <c r="BK241" s="233"/>
      <c r="BL241" s="233"/>
      <c r="BM241" s="233"/>
      <c r="BN241" s="232"/>
      <c r="BO241" s="233"/>
      <c r="BP241" s="233"/>
      <c r="BQ241" s="232"/>
      <c r="BR241" s="233"/>
      <c r="BS241" s="233"/>
      <c r="BT241" s="233"/>
      <c r="BU241" s="233"/>
      <c r="BV241" s="232"/>
      <c r="BW241" s="233"/>
      <c r="BX241" s="233"/>
      <c r="BY241" s="232"/>
      <c r="BZ241" s="233"/>
      <c r="CA241" s="233"/>
      <c r="CB241" s="233"/>
      <c r="CC241" s="233"/>
      <c r="CD241" s="233"/>
      <c r="CE241" s="233"/>
      <c r="CF241" s="233"/>
      <c r="CG241" s="233"/>
      <c r="CH241" s="233"/>
      <c r="CI241" s="424"/>
      <c r="CJ241" s="233"/>
      <c r="CK241" s="233"/>
      <c r="CL241" s="233"/>
      <c r="CM241" s="233"/>
      <c r="CN241" s="233"/>
      <c r="CO241" s="233"/>
      <c r="CP241" s="233"/>
      <c r="CQ241" s="233"/>
      <c r="CR241" s="233"/>
      <c r="CS241" s="233"/>
      <c r="CT241" s="233"/>
      <c r="CU241" s="233"/>
      <c r="CV241" s="233"/>
      <c r="CW241" s="233"/>
      <c r="CX241" s="233"/>
      <c r="CY241" s="233"/>
      <c r="CZ241" s="233"/>
      <c r="DA241" s="233"/>
      <c r="DB241" s="233"/>
      <c r="DC241" s="233"/>
      <c r="DD241" s="233"/>
      <c r="DE241" s="233"/>
      <c r="DF241" s="233"/>
      <c r="DG241" s="233"/>
      <c r="DH241" s="233"/>
      <c r="DI241" s="233"/>
      <c r="DJ241" s="233"/>
      <c r="DK241" s="233"/>
      <c r="DL241" s="233"/>
      <c r="DM241" s="233"/>
      <c r="DN241" s="233"/>
      <c r="DO241" s="233"/>
      <c r="DP241" s="233"/>
      <c r="DQ241" s="233"/>
      <c r="DR241" s="233"/>
      <c r="DS241" s="233"/>
      <c r="DT241" s="233"/>
      <c r="DU241" s="233"/>
      <c r="DV241" s="233"/>
      <c r="DW241" s="233"/>
    </row>
    <row r="242" spans="54:127" ht="13.5" customHeight="1">
      <c r="BB242" s="233"/>
      <c r="BC242" s="233"/>
      <c r="BD242" s="233"/>
      <c r="BE242" s="233"/>
      <c r="BF242" s="232"/>
      <c r="BG242" s="233"/>
      <c r="BH242" s="233"/>
      <c r="BI242" s="232"/>
      <c r="BJ242" s="233"/>
      <c r="BK242" s="233"/>
      <c r="BL242" s="233"/>
      <c r="BM242" s="233"/>
      <c r="BN242" s="232"/>
      <c r="BO242" s="233"/>
      <c r="BP242" s="233"/>
      <c r="BQ242" s="232"/>
      <c r="BR242" s="233"/>
      <c r="BS242" s="233"/>
      <c r="BT242" s="233"/>
      <c r="BU242" s="233"/>
      <c r="BV242" s="232"/>
      <c r="BW242" s="233"/>
      <c r="BX242" s="233"/>
      <c r="BY242" s="232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424"/>
      <c r="CJ242" s="233"/>
      <c r="CK242" s="233"/>
      <c r="CL242" s="233"/>
      <c r="CM242" s="233"/>
      <c r="CN242" s="233"/>
      <c r="CO242" s="233"/>
      <c r="CP242" s="233"/>
      <c r="CQ242" s="233"/>
      <c r="CR242" s="233"/>
      <c r="CS242" s="233"/>
      <c r="CT242" s="233"/>
      <c r="CU242" s="233"/>
      <c r="CV242" s="233"/>
      <c r="CW242" s="233"/>
      <c r="CX242" s="233"/>
      <c r="CY242" s="233"/>
      <c r="CZ242" s="233"/>
      <c r="DA242" s="233"/>
      <c r="DB242" s="233"/>
      <c r="DC242" s="233"/>
      <c r="DD242" s="233"/>
      <c r="DE242" s="233"/>
      <c r="DF242" s="233"/>
      <c r="DG242" s="233"/>
      <c r="DH242" s="233"/>
      <c r="DI242" s="233"/>
      <c r="DJ242" s="233"/>
      <c r="DK242" s="233"/>
      <c r="DL242" s="233"/>
      <c r="DM242" s="233"/>
      <c r="DN242" s="233"/>
      <c r="DO242" s="233"/>
      <c r="DP242" s="233"/>
      <c r="DQ242" s="233"/>
      <c r="DR242" s="233"/>
      <c r="DS242" s="233"/>
      <c r="DT242" s="233"/>
      <c r="DU242" s="233"/>
      <c r="DV242" s="233"/>
      <c r="DW242" s="233"/>
    </row>
    <row r="243" spans="54:127" ht="13.5" customHeight="1">
      <c r="BB243" s="233"/>
      <c r="BC243" s="233"/>
      <c r="BD243" s="233"/>
      <c r="BE243" s="233"/>
      <c r="BF243" s="232"/>
      <c r="BG243" s="233"/>
      <c r="BH243" s="233"/>
      <c r="BI243" s="232"/>
      <c r="BJ243" s="233"/>
      <c r="BK243" s="233"/>
      <c r="BL243" s="233"/>
      <c r="BM243" s="233"/>
      <c r="BN243" s="232"/>
      <c r="BO243" s="233"/>
      <c r="BP243" s="233"/>
      <c r="BQ243" s="232"/>
      <c r="BR243" s="233"/>
      <c r="BS243" s="233"/>
      <c r="BT243" s="233"/>
      <c r="BU243" s="233"/>
      <c r="BV243" s="232"/>
      <c r="BW243" s="233"/>
      <c r="BX243" s="233"/>
      <c r="BY243" s="232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424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  <c r="DE243" s="233"/>
      <c r="DF243" s="233"/>
      <c r="DG243" s="233"/>
      <c r="DH243" s="233"/>
      <c r="DI243" s="233"/>
      <c r="DJ243" s="233"/>
      <c r="DK243" s="233"/>
      <c r="DL243" s="233"/>
      <c r="DM243" s="233"/>
      <c r="DN243" s="233"/>
      <c r="DO243" s="233"/>
      <c r="DP243" s="233"/>
      <c r="DQ243" s="233"/>
      <c r="DR243" s="233"/>
      <c r="DS243" s="233"/>
      <c r="DT243" s="233"/>
      <c r="DU243" s="233"/>
      <c r="DV243" s="233"/>
      <c r="DW243" s="233"/>
    </row>
    <row r="244" spans="54:127" ht="13.5" customHeight="1">
      <c r="BB244" s="233"/>
      <c r="BC244" s="233"/>
      <c r="BD244" s="233"/>
      <c r="BE244" s="233"/>
      <c r="BF244" s="232"/>
      <c r="BG244" s="233"/>
      <c r="BH244" s="233"/>
      <c r="BI244" s="232"/>
      <c r="BJ244" s="233"/>
      <c r="BK244" s="233"/>
      <c r="BL244" s="233"/>
      <c r="BM244" s="233"/>
      <c r="BN244" s="232"/>
      <c r="BO244" s="233"/>
      <c r="BP244" s="233"/>
      <c r="BQ244" s="232"/>
      <c r="BR244" s="233"/>
      <c r="BS244" s="233"/>
      <c r="BT244" s="233"/>
      <c r="BU244" s="233"/>
      <c r="BV244" s="232"/>
      <c r="BW244" s="233"/>
      <c r="BX244" s="233"/>
      <c r="BY244" s="232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424"/>
      <c r="CJ244" s="233"/>
      <c r="CK244" s="233"/>
      <c r="CL244" s="233"/>
      <c r="CM244" s="233"/>
      <c r="CN244" s="233"/>
      <c r="CO244" s="233"/>
      <c r="CP244" s="233"/>
      <c r="CQ244" s="233"/>
      <c r="CR244" s="233"/>
      <c r="CS244" s="233"/>
      <c r="CT244" s="233"/>
      <c r="CU244" s="233"/>
      <c r="CV244" s="233"/>
      <c r="CW244" s="233"/>
      <c r="CX244" s="233"/>
      <c r="CY244" s="233"/>
      <c r="CZ244" s="233"/>
      <c r="DA244" s="233"/>
      <c r="DB244" s="233"/>
      <c r="DC244" s="233"/>
      <c r="DD244" s="233"/>
      <c r="DE244" s="233"/>
      <c r="DF244" s="233"/>
      <c r="DG244" s="233"/>
      <c r="DH244" s="233"/>
      <c r="DI244" s="233"/>
      <c r="DJ244" s="233"/>
      <c r="DK244" s="233"/>
      <c r="DL244" s="233"/>
      <c r="DM244" s="233"/>
      <c r="DN244" s="233"/>
      <c r="DO244" s="233"/>
      <c r="DP244" s="233"/>
      <c r="DQ244" s="233"/>
      <c r="DR244" s="233"/>
      <c r="DS244" s="233"/>
      <c r="DT244" s="233"/>
      <c r="DU244" s="233"/>
      <c r="DV244" s="233"/>
      <c r="DW244" s="233"/>
    </row>
    <row r="245" spans="54:127" ht="13.5" customHeight="1">
      <c r="BB245" s="233"/>
      <c r="BC245" s="233"/>
      <c r="BD245" s="233"/>
      <c r="BE245" s="233"/>
      <c r="BF245" s="232"/>
      <c r="BG245" s="233"/>
      <c r="BH245" s="233"/>
      <c r="BI245" s="232"/>
      <c r="BJ245" s="233"/>
      <c r="BK245" s="233"/>
      <c r="BL245" s="233"/>
      <c r="BM245" s="233"/>
      <c r="BN245" s="232"/>
      <c r="BO245" s="233"/>
      <c r="BP245" s="233"/>
      <c r="BQ245" s="232"/>
      <c r="BR245" s="233"/>
      <c r="BS245" s="233"/>
      <c r="BT245" s="233"/>
      <c r="BU245" s="233"/>
      <c r="BV245" s="232"/>
      <c r="BW245" s="233"/>
      <c r="BX245" s="233"/>
      <c r="BY245" s="232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424"/>
      <c r="CJ245" s="233"/>
      <c r="CK245" s="233"/>
      <c r="CL245" s="233"/>
      <c r="CM245" s="233"/>
      <c r="CN245" s="233"/>
      <c r="CO245" s="233"/>
      <c r="CP245" s="233"/>
      <c r="CQ245" s="233"/>
      <c r="CR245" s="233"/>
      <c r="CS245" s="233"/>
      <c r="CT245" s="233"/>
      <c r="CU245" s="233"/>
      <c r="CV245" s="233"/>
      <c r="CW245" s="233"/>
      <c r="CX245" s="233"/>
      <c r="CY245" s="233"/>
      <c r="CZ245" s="233"/>
      <c r="DA245" s="233"/>
      <c r="DB245" s="233"/>
      <c r="DC245" s="233"/>
      <c r="DD245" s="233"/>
      <c r="DE245" s="233"/>
      <c r="DF245" s="233"/>
      <c r="DG245" s="233"/>
      <c r="DH245" s="233"/>
      <c r="DI245" s="233"/>
      <c r="DJ245" s="233"/>
      <c r="DK245" s="233"/>
      <c r="DL245" s="233"/>
      <c r="DM245" s="233"/>
      <c r="DN245" s="233"/>
      <c r="DO245" s="233"/>
      <c r="DP245" s="233"/>
      <c r="DQ245" s="233"/>
      <c r="DR245" s="233"/>
      <c r="DS245" s="233"/>
      <c r="DT245" s="233"/>
      <c r="DU245" s="233"/>
      <c r="DV245" s="233"/>
      <c r="DW245" s="233"/>
    </row>
    <row r="246" spans="54:127" ht="13.5" customHeight="1">
      <c r="BB246" s="233"/>
      <c r="BC246" s="233"/>
      <c r="BD246" s="233"/>
      <c r="BE246" s="233"/>
      <c r="BF246" s="232"/>
      <c r="BG246" s="233"/>
      <c r="BH246" s="233"/>
      <c r="BI246" s="232"/>
      <c r="BJ246" s="233"/>
      <c r="BK246" s="233"/>
      <c r="BL246" s="233"/>
      <c r="BM246" s="233"/>
      <c r="BN246" s="232"/>
      <c r="BO246" s="233"/>
      <c r="BP246" s="233"/>
      <c r="BQ246" s="232"/>
      <c r="BR246" s="233"/>
      <c r="BS246" s="233"/>
      <c r="BT246" s="233"/>
      <c r="BU246" s="233"/>
      <c r="BV246" s="232"/>
      <c r="BW246" s="233"/>
      <c r="BX246" s="233"/>
      <c r="BY246" s="232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424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  <c r="DE246" s="233"/>
      <c r="DF246" s="233"/>
      <c r="DG246" s="233"/>
      <c r="DH246" s="233"/>
      <c r="DI246" s="233"/>
      <c r="DJ246" s="233"/>
      <c r="DK246" s="233"/>
      <c r="DL246" s="233"/>
      <c r="DM246" s="233"/>
      <c r="DN246" s="233"/>
      <c r="DO246" s="233"/>
      <c r="DP246" s="233"/>
      <c r="DQ246" s="233"/>
      <c r="DR246" s="233"/>
      <c r="DS246" s="233"/>
      <c r="DT246" s="233"/>
      <c r="DU246" s="233"/>
      <c r="DV246" s="233"/>
      <c r="DW246" s="233"/>
    </row>
    <row r="247" spans="54:127" ht="13.5" customHeight="1">
      <c r="BB247" s="233"/>
      <c r="BC247" s="233"/>
      <c r="BD247" s="233"/>
      <c r="BE247" s="233"/>
      <c r="BF247" s="232"/>
      <c r="BG247" s="233"/>
      <c r="BH247" s="233"/>
      <c r="BI247" s="232"/>
      <c r="BJ247" s="233"/>
      <c r="BK247" s="233"/>
      <c r="BL247" s="233"/>
      <c r="BM247" s="233"/>
      <c r="BN247" s="232"/>
      <c r="BO247" s="233"/>
      <c r="BP247" s="233"/>
      <c r="BQ247" s="232"/>
      <c r="BR247" s="233"/>
      <c r="BS247" s="233"/>
      <c r="BT247" s="233"/>
      <c r="BU247" s="233"/>
      <c r="BV247" s="232"/>
      <c r="BW247" s="233"/>
      <c r="BX247" s="233"/>
      <c r="BY247" s="232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424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  <c r="DE247" s="233"/>
      <c r="DF247" s="233"/>
      <c r="DG247" s="233"/>
      <c r="DH247" s="233"/>
      <c r="DI247" s="233"/>
      <c r="DJ247" s="233"/>
      <c r="DK247" s="233"/>
      <c r="DL247" s="233"/>
      <c r="DM247" s="233"/>
      <c r="DN247" s="233"/>
      <c r="DO247" s="233"/>
      <c r="DP247" s="233"/>
      <c r="DQ247" s="233"/>
      <c r="DR247" s="233"/>
      <c r="DS247" s="233"/>
      <c r="DT247" s="233"/>
      <c r="DU247" s="233"/>
      <c r="DV247" s="233"/>
      <c r="DW247" s="233"/>
    </row>
    <row r="248" spans="54:127" ht="13.5" customHeight="1">
      <c r="BB248" s="233"/>
      <c r="BC248" s="233"/>
      <c r="BD248" s="233"/>
      <c r="BE248" s="233"/>
      <c r="BF248" s="232"/>
      <c r="BG248" s="233"/>
      <c r="BH248" s="233"/>
      <c r="BI248" s="232"/>
      <c r="BJ248" s="233"/>
      <c r="BK248" s="233"/>
      <c r="BL248" s="233"/>
      <c r="BM248" s="233"/>
      <c r="BN248" s="232"/>
      <c r="BO248" s="233"/>
      <c r="BP248" s="233"/>
      <c r="BQ248" s="232"/>
      <c r="BR248" s="233"/>
      <c r="BS248" s="233"/>
      <c r="BT248" s="233"/>
      <c r="BU248" s="233"/>
      <c r="BV248" s="232"/>
      <c r="BW248" s="233"/>
      <c r="BX248" s="233"/>
      <c r="BY248" s="232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424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</row>
    <row r="249" spans="54:127" ht="13.5" customHeight="1">
      <c r="BB249" s="233"/>
      <c r="BC249" s="233"/>
      <c r="BD249" s="233"/>
      <c r="BE249" s="233"/>
      <c r="BF249" s="232"/>
      <c r="BG249" s="233"/>
      <c r="BH249" s="233"/>
      <c r="BI249" s="232"/>
      <c r="BJ249" s="233"/>
      <c r="BK249" s="233"/>
      <c r="BL249" s="233"/>
      <c r="BM249" s="233"/>
      <c r="BN249" s="232"/>
      <c r="BO249" s="233"/>
      <c r="BP249" s="233"/>
      <c r="BQ249" s="232"/>
      <c r="BR249" s="233"/>
      <c r="BS249" s="233"/>
      <c r="BT249" s="233"/>
      <c r="BU249" s="233"/>
      <c r="BV249" s="232"/>
      <c r="BW249" s="233"/>
      <c r="BX249" s="233"/>
      <c r="BY249" s="232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424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</row>
    <row r="250" spans="54:127" ht="13.5" customHeight="1">
      <c r="BB250" s="233"/>
      <c r="BC250" s="233"/>
      <c r="BD250" s="233"/>
      <c r="BE250" s="233"/>
      <c r="BF250" s="232"/>
      <c r="BG250" s="233"/>
      <c r="BH250" s="233"/>
      <c r="BI250" s="232"/>
      <c r="BJ250" s="233"/>
      <c r="BK250" s="233"/>
      <c r="BL250" s="233"/>
      <c r="BM250" s="233"/>
      <c r="BN250" s="232"/>
      <c r="BO250" s="233"/>
      <c r="BP250" s="233"/>
      <c r="BQ250" s="232"/>
      <c r="BR250" s="233"/>
      <c r="BS250" s="233"/>
      <c r="BT250" s="233"/>
      <c r="BU250" s="233"/>
      <c r="BV250" s="232"/>
      <c r="BW250" s="233"/>
      <c r="BX250" s="233"/>
      <c r="BY250" s="232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424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</row>
    <row r="251" spans="54:127" ht="13.5" customHeight="1">
      <c r="BB251" s="233"/>
      <c r="BC251" s="233"/>
      <c r="BD251" s="233"/>
      <c r="BE251" s="233"/>
      <c r="BF251" s="232"/>
      <c r="BG251" s="233"/>
      <c r="BH251" s="233"/>
      <c r="BI251" s="232"/>
      <c r="BJ251" s="233"/>
      <c r="BK251" s="233"/>
      <c r="BL251" s="233"/>
      <c r="BM251" s="233"/>
      <c r="BN251" s="232"/>
      <c r="BO251" s="233"/>
      <c r="BP251" s="233"/>
      <c r="BQ251" s="232"/>
      <c r="BR251" s="233"/>
      <c r="BS251" s="233"/>
      <c r="BT251" s="233"/>
      <c r="BU251" s="233"/>
      <c r="BV251" s="232"/>
      <c r="BW251" s="233"/>
      <c r="BX251" s="233"/>
      <c r="BY251" s="232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424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</row>
    <row r="252" spans="54:127" ht="13.5" customHeight="1">
      <c r="BB252" s="233"/>
      <c r="BC252" s="233"/>
      <c r="BD252" s="233"/>
      <c r="BE252" s="233"/>
      <c r="BF252" s="232"/>
      <c r="BG252" s="233"/>
      <c r="BH252" s="233"/>
      <c r="BI252" s="232"/>
      <c r="BJ252" s="233"/>
      <c r="BK252" s="233"/>
      <c r="BL252" s="233"/>
      <c r="BM252" s="233"/>
      <c r="BN252" s="232"/>
      <c r="BO252" s="233"/>
      <c r="BP252" s="233"/>
      <c r="BQ252" s="232"/>
      <c r="BR252" s="233"/>
      <c r="BS252" s="233"/>
      <c r="BT252" s="233"/>
      <c r="BU252" s="233"/>
      <c r="BV252" s="232"/>
      <c r="BW252" s="233"/>
      <c r="BX252" s="233"/>
      <c r="BY252" s="232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424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</row>
    <row r="253" spans="54:127" ht="13.5" customHeight="1">
      <c r="BB253" s="233"/>
      <c r="BC253" s="233"/>
      <c r="BD253" s="233"/>
      <c r="BE253" s="233"/>
      <c r="BF253" s="232"/>
      <c r="BG253" s="233"/>
      <c r="BH253" s="233"/>
      <c r="BI253" s="232"/>
      <c r="BJ253" s="233"/>
      <c r="BK253" s="233"/>
      <c r="BL253" s="233"/>
      <c r="BM253" s="233"/>
      <c r="BN253" s="232"/>
      <c r="BO253" s="233"/>
      <c r="BP253" s="233"/>
      <c r="BQ253" s="232"/>
      <c r="BR253" s="233"/>
      <c r="BS253" s="233"/>
      <c r="BT253" s="233"/>
      <c r="BU253" s="233"/>
      <c r="BV253" s="232"/>
      <c r="BW253" s="233"/>
      <c r="BX253" s="233"/>
      <c r="BY253" s="232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424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</row>
    <row r="254" spans="54:127" ht="13.5" customHeight="1">
      <c r="BB254" s="233"/>
      <c r="BC254" s="233"/>
      <c r="BD254" s="233"/>
      <c r="BE254" s="233"/>
      <c r="BF254" s="232"/>
      <c r="BG254" s="233"/>
      <c r="BH254" s="233"/>
      <c r="BI254" s="232"/>
      <c r="BJ254" s="233"/>
      <c r="BK254" s="233"/>
      <c r="BL254" s="233"/>
      <c r="BM254" s="233"/>
      <c r="BN254" s="232"/>
      <c r="BO254" s="233"/>
      <c r="BP254" s="233"/>
      <c r="BQ254" s="232"/>
      <c r="BR254" s="233"/>
      <c r="BS254" s="233"/>
      <c r="BT254" s="233"/>
      <c r="BU254" s="233"/>
      <c r="BV254" s="232"/>
      <c r="BW254" s="233"/>
      <c r="BX254" s="233"/>
      <c r="BY254" s="232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424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233"/>
      <c r="DQ254" s="233"/>
      <c r="DR254" s="233"/>
      <c r="DS254" s="233"/>
      <c r="DT254" s="233"/>
      <c r="DU254" s="233"/>
      <c r="DV254" s="233"/>
      <c r="DW254" s="233"/>
    </row>
    <row r="255" spans="54:127" ht="13.5" customHeight="1">
      <c r="BB255" s="233"/>
      <c r="BC255" s="233"/>
      <c r="BD255" s="233"/>
      <c r="BE255" s="233"/>
      <c r="BF255" s="232"/>
      <c r="BG255" s="233"/>
      <c r="BH255" s="233"/>
      <c r="BI255" s="232"/>
      <c r="BJ255" s="233"/>
      <c r="BK255" s="233"/>
      <c r="BL255" s="233"/>
      <c r="BM255" s="233"/>
      <c r="BN255" s="232"/>
      <c r="BO255" s="233"/>
      <c r="BP255" s="233"/>
      <c r="BQ255" s="232"/>
      <c r="BR255" s="233"/>
      <c r="BS255" s="233"/>
      <c r="BT255" s="233"/>
      <c r="BU255" s="233"/>
      <c r="BV255" s="232"/>
      <c r="BW255" s="233"/>
      <c r="BX255" s="233"/>
      <c r="BY255" s="232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424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  <c r="DM255" s="233"/>
      <c r="DN255" s="233"/>
      <c r="DO255" s="233"/>
      <c r="DP255" s="233"/>
      <c r="DQ255" s="233"/>
      <c r="DR255" s="233"/>
      <c r="DS255" s="233"/>
      <c r="DT255" s="233"/>
      <c r="DU255" s="233"/>
      <c r="DV255" s="233"/>
      <c r="DW255" s="233"/>
    </row>
    <row r="256" spans="54:127" ht="13.5" customHeight="1">
      <c r="BB256" s="233"/>
      <c r="BC256" s="233"/>
      <c r="BD256" s="233"/>
      <c r="BE256" s="233"/>
      <c r="BF256" s="232"/>
      <c r="BG256" s="233"/>
      <c r="BH256" s="233"/>
      <c r="BI256" s="232"/>
      <c r="BJ256" s="233"/>
      <c r="BK256" s="233"/>
      <c r="BL256" s="233"/>
      <c r="BM256" s="233"/>
      <c r="BN256" s="232"/>
      <c r="BO256" s="233"/>
      <c r="BP256" s="233"/>
      <c r="BQ256" s="232"/>
      <c r="BR256" s="233"/>
      <c r="BS256" s="233"/>
      <c r="BT256" s="233"/>
      <c r="BU256" s="233"/>
      <c r="BV256" s="232"/>
      <c r="BW256" s="233"/>
      <c r="BX256" s="233"/>
      <c r="BY256" s="232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424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  <c r="DM256" s="233"/>
      <c r="DN256" s="233"/>
      <c r="DO256" s="233"/>
      <c r="DP256" s="233"/>
      <c r="DQ256" s="233"/>
      <c r="DR256" s="233"/>
      <c r="DS256" s="233"/>
      <c r="DT256" s="233"/>
      <c r="DU256" s="233"/>
      <c r="DV256" s="233"/>
      <c r="DW256" s="233"/>
    </row>
    <row r="257" spans="54:127" ht="13.5" customHeight="1">
      <c r="BB257" s="233"/>
      <c r="BC257" s="233"/>
      <c r="BD257" s="233"/>
      <c r="BE257" s="233"/>
      <c r="BF257" s="232"/>
      <c r="BG257" s="233"/>
      <c r="BH257" s="233"/>
      <c r="BI257" s="232"/>
      <c r="BJ257" s="233"/>
      <c r="BK257" s="233"/>
      <c r="BL257" s="233"/>
      <c r="BM257" s="233"/>
      <c r="BN257" s="232"/>
      <c r="BO257" s="233"/>
      <c r="BP257" s="233"/>
      <c r="BQ257" s="232"/>
      <c r="BR257" s="233"/>
      <c r="BS257" s="233"/>
      <c r="BT257" s="233"/>
      <c r="BU257" s="233"/>
      <c r="BV257" s="232"/>
      <c r="BW257" s="233"/>
      <c r="BX257" s="233"/>
      <c r="BY257" s="232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424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  <c r="DM257" s="233"/>
      <c r="DN257" s="233"/>
      <c r="DO257" s="233"/>
      <c r="DP257" s="233"/>
      <c r="DQ257" s="233"/>
      <c r="DR257" s="233"/>
      <c r="DS257" s="233"/>
      <c r="DT257" s="233"/>
      <c r="DU257" s="233"/>
      <c r="DV257" s="233"/>
      <c r="DW257" s="233"/>
    </row>
    <row r="258" spans="54:127" ht="13.5" customHeight="1">
      <c r="BB258" s="233"/>
      <c r="BC258" s="233"/>
      <c r="BD258" s="233"/>
      <c r="BE258" s="233"/>
      <c r="BF258" s="232"/>
      <c r="BG258" s="233"/>
      <c r="BH258" s="233"/>
      <c r="BI258" s="232"/>
      <c r="BJ258" s="233"/>
      <c r="BK258" s="233"/>
      <c r="BL258" s="233"/>
      <c r="BM258" s="233"/>
      <c r="BN258" s="232"/>
      <c r="BO258" s="233"/>
      <c r="BP258" s="233"/>
      <c r="BQ258" s="232"/>
      <c r="BR258" s="233"/>
      <c r="BS258" s="233"/>
      <c r="BT258" s="233"/>
      <c r="BU258" s="233"/>
      <c r="BV258" s="232"/>
      <c r="BW258" s="233"/>
      <c r="BX258" s="233"/>
      <c r="BY258" s="232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424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  <c r="DM258" s="233"/>
      <c r="DN258" s="233"/>
      <c r="DO258" s="233"/>
      <c r="DP258" s="233"/>
      <c r="DQ258" s="233"/>
      <c r="DR258" s="233"/>
      <c r="DS258" s="233"/>
      <c r="DT258" s="233"/>
      <c r="DU258" s="233"/>
      <c r="DV258" s="233"/>
      <c r="DW258" s="233"/>
    </row>
    <row r="259" spans="54:127" ht="13.5" customHeight="1">
      <c r="BB259" s="233"/>
      <c r="BC259" s="233"/>
      <c r="BD259" s="233"/>
      <c r="BE259" s="233"/>
      <c r="BF259" s="232"/>
      <c r="BG259" s="233"/>
      <c r="BH259" s="233"/>
      <c r="BI259" s="232"/>
      <c r="BJ259" s="233"/>
      <c r="BK259" s="233"/>
      <c r="BL259" s="233"/>
      <c r="BM259" s="233"/>
      <c r="BN259" s="232"/>
      <c r="BO259" s="233"/>
      <c r="BP259" s="233"/>
      <c r="BQ259" s="232"/>
      <c r="BR259" s="233"/>
      <c r="BS259" s="233"/>
      <c r="BT259" s="233"/>
      <c r="BU259" s="233"/>
      <c r="BV259" s="232"/>
      <c r="BW259" s="233"/>
      <c r="BX259" s="233"/>
      <c r="BY259" s="232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424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  <c r="DM259" s="233"/>
      <c r="DN259" s="233"/>
      <c r="DO259" s="233"/>
      <c r="DP259" s="233"/>
      <c r="DQ259" s="233"/>
      <c r="DR259" s="233"/>
      <c r="DS259" s="233"/>
      <c r="DT259" s="233"/>
      <c r="DU259" s="233"/>
      <c r="DV259" s="233"/>
      <c r="DW259" s="233"/>
    </row>
    <row r="260" spans="54:127" ht="13.5" customHeight="1">
      <c r="BB260" s="233"/>
      <c r="BC260" s="233"/>
      <c r="BD260" s="233"/>
      <c r="BE260" s="233"/>
      <c r="BF260" s="232"/>
      <c r="BG260" s="233"/>
      <c r="BH260" s="233"/>
      <c r="BI260" s="232"/>
      <c r="BJ260" s="233"/>
      <c r="BK260" s="233"/>
      <c r="BL260" s="233"/>
      <c r="BM260" s="233"/>
      <c r="BN260" s="232"/>
      <c r="BO260" s="233"/>
      <c r="BP260" s="233"/>
      <c r="BQ260" s="232"/>
      <c r="BR260" s="233"/>
      <c r="BS260" s="233"/>
      <c r="BT260" s="233"/>
      <c r="BU260" s="233"/>
      <c r="BV260" s="232"/>
      <c r="BW260" s="233"/>
      <c r="BX260" s="233"/>
      <c r="BY260" s="232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424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  <c r="DM260" s="233"/>
      <c r="DN260" s="233"/>
      <c r="DO260" s="233"/>
      <c r="DP260" s="233"/>
      <c r="DQ260" s="233"/>
      <c r="DR260" s="233"/>
      <c r="DS260" s="233"/>
      <c r="DT260" s="233"/>
      <c r="DU260" s="233"/>
      <c r="DV260" s="233"/>
      <c r="DW260" s="233"/>
    </row>
    <row r="261" spans="54:127" ht="13.5" customHeight="1">
      <c r="BB261" s="233"/>
      <c r="BC261" s="233"/>
      <c r="BD261" s="233"/>
      <c r="BE261" s="233"/>
      <c r="BF261" s="232"/>
      <c r="BG261" s="233"/>
      <c r="BH261" s="233"/>
      <c r="BI261" s="232"/>
      <c r="BJ261" s="233"/>
      <c r="BK261" s="233"/>
      <c r="BL261" s="233"/>
      <c r="BM261" s="233"/>
      <c r="BN261" s="232"/>
      <c r="BO261" s="233"/>
      <c r="BP261" s="233"/>
      <c r="BQ261" s="232"/>
      <c r="BR261" s="233"/>
      <c r="BS261" s="233"/>
      <c r="BT261" s="233"/>
      <c r="BU261" s="233"/>
      <c r="BV261" s="232"/>
      <c r="BW261" s="233"/>
      <c r="BX261" s="233"/>
      <c r="BY261" s="232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424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  <c r="DM261" s="233"/>
      <c r="DN261" s="233"/>
      <c r="DO261" s="233"/>
      <c r="DP261" s="233"/>
      <c r="DQ261" s="233"/>
      <c r="DR261" s="233"/>
      <c r="DS261" s="233"/>
      <c r="DT261" s="233"/>
      <c r="DU261" s="233"/>
      <c r="DV261" s="233"/>
      <c r="DW261" s="233"/>
    </row>
    <row r="262" spans="54:127" ht="13.5" customHeight="1">
      <c r="BB262" s="233"/>
      <c r="BC262" s="233"/>
      <c r="BD262" s="233"/>
      <c r="BE262" s="233"/>
      <c r="BF262" s="232"/>
      <c r="BG262" s="233"/>
      <c r="BH262" s="233"/>
      <c r="BI262" s="232"/>
      <c r="BJ262" s="233"/>
      <c r="BK262" s="233"/>
      <c r="BL262" s="233"/>
      <c r="BM262" s="233"/>
      <c r="BN262" s="232"/>
      <c r="BO262" s="233"/>
      <c r="BP262" s="233"/>
      <c r="BQ262" s="232"/>
      <c r="BR262" s="233"/>
      <c r="BS262" s="233"/>
      <c r="BT262" s="233"/>
      <c r="BU262" s="233"/>
      <c r="BV262" s="232"/>
      <c r="BW262" s="233"/>
      <c r="BX262" s="233"/>
      <c r="BY262" s="232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424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  <c r="DM262" s="233"/>
      <c r="DN262" s="233"/>
      <c r="DO262" s="233"/>
      <c r="DP262" s="233"/>
      <c r="DQ262" s="233"/>
      <c r="DR262" s="233"/>
      <c r="DS262" s="233"/>
      <c r="DT262" s="233"/>
      <c r="DU262" s="233"/>
      <c r="DV262" s="233"/>
      <c r="DW262" s="233"/>
    </row>
    <row r="263" spans="54:127" ht="13.5" customHeight="1">
      <c r="BB263" s="233"/>
      <c r="BC263" s="233"/>
      <c r="BD263" s="233"/>
      <c r="BE263" s="233"/>
      <c r="BF263" s="232"/>
      <c r="BG263" s="233"/>
      <c r="BH263" s="233"/>
      <c r="BI263" s="232"/>
      <c r="BJ263" s="233"/>
      <c r="BK263" s="233"/>
      <c r="BL263" s="233"/>
      <c r="BM263" s="233"/>
      <c r="BN263" s="232"/>
      <c r="BO263" s="233"/>
      <c r="BP263" s="233"/>
      <c r="BQ263" s="232"/>
      <c r="BR263" s="233"/>
      <c r="BS263" s="233"/>
      <c r="BT263" s="233"/>
      <c r="BU263" s="233"/>
      <c r="BV263" s="232"/>
      <c r="BW263" s="233"/>
      <c r="BX263" s="233"/>
      <c r="BY263" s="232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424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  <c r="DM263" s="233"/>
      <c r="DN263" s="233"/>
      <c r="DO263" s="233"/>
      <c r="DP263" s="233"/>
      <c r="DQ263" s="233"/>
      <c r="DR263" s="233"/>
      <c r="DS263" s="233"/>
      <c r="DT263" s="233"/>
      <c r="DU263" s="233"/>
      <c r="DV263" s="233"/>
      <c r="DW263" s="233"/>
    </row>
    <row r="264" spans="54:127" ht="13.5" customHeight="1">
      <c r="BB264" s="233"/>
      <c r="BC264" s="233"/>
      <c r="BD264" s="233"/>
      <c r="BE264" s="233"/>
      <c r="BF264" s="232"/>
      <c r="BG264" s="233"/>
      <c r="BH264" s="233"/>
      <c r="BI264" s="232"/>
      <c r="BJ264" s="233"/>
      <c r="BK264" s="233"/>
      <c r="BL264" s="233"/>
      <c r="BM264" s="233"/>
      <c r="BN264" s="232"/>
      <c r="BO264" s="233"/>
      <c r="BP264" s="233"/>
      <c r="BQ264" s="232"/>
      <c r="BR264" s="233"/>
      <c r="BS264" s="233"/>
      <c r="BT264" s="233"/>
      <c r="BU264" s="233"/>
      <c r="BV264" s="232"/>
      <c r="BW264" s="233"/>
      <c r="BX264" s="233"/>
      <c r="BY264" s="232"/>
      <c r="BZ264" s="233"/>
      <c r="CA264" s="233"/>
      <c r="CB264" s="233"/>
      <c r="CC264" s="233"/>
      <c r="CD264" s="233"/>
      <c r="CE264" s="233"/>
      <c r="CF264" s="233"/>
      <c r="CG264" s="233"/>
      <c r="CH264" s="233"/>
      <c r="CI264" s="424"/>
      <c r="CJ264" s="233"/>
      <c r="CK264" s="233"/>
      <c r="CL264" s="233"/>
      <c r="CM264" s="233"/>
      <c r="CN264" s="233"/>
      <c r="CO264" s="233"/>
      <c r="CP264" s="233"/>
      <c r="CQ264" s="233"/>
      <c r="CR264" s="233"/>
      <c r="CS264" s="233"/>
      <c r="CT264" s="233"/>
      <c r="CU264" s="233"/>
      <c r="CV264" s="233"/>
      <c r="CW264" s="233"/>
      <c r="CX264" s="233"/>
      <c r="CY264" s="233"/>
      <c r="CZ264" s="233"/>
      <c r="DA264" s="233"/>
      <c r="DB264" s="233"/>
      <c r="DC264" s="233"/>
      <c r="DD264" s="233"/>
      <c r="DE264" s="233"/>
      <c r="DF264" s="233"/>
      <c r="DG264" s="233"/>
      <c r="DH264" s="233"/>
      <c r="DI264" s="233"/>
      <c r="DJ264" s="233"/>
      <c r="DK264" s="233"/>
      <c r="DL264" s="233"/>
      <c r="DM264" s="233"/>
      <c r="DN264" s="233"/>
      <c r="DO264" s="233"/>
      <c r="DP264" s="233"/>
      <c r="DQ264" s="233"/>
      <c r="DR264" s="233"/>
      <c r="DS264" s="233"/>
      <c r="DT264" s="233"/>
      <c r="DU264" s="233"/>
      <c r="DV264" s="233"/>
      <c r="DW264" s="233"/>
    </row>
    <row r="265" spans="54:127" ht="13.5" customHeight="1">
      <c r="BB265" s="233"/>
      <c r="BC265" s="233"/>
      <c r="BD265" s="233"/>
      <c r="BE265" s="233"/>
      <c r="BF265" s="232"/>
      <c r="BG265" s="233"/>
      <c r="BH265" s="233"/>
      <c r="BI265" s="232"/>
      <c r="BJ265" s="233"/>
      <c r="BK265" s="233"/>
      <c r="BL265" s="233"/>
      <c r="BM265" s="233"/>
      <c r="BN265" s="232"/>
      <c r="BO265" s="233"/>
      <c r="BP265" s="233"/>
      <c r="BQ265" s="232"/>
      <c r="BR265" s="233"/>
      <c r="BS265" s="233"/>
      <c r="BT265" s="233"/>
      <c r="BU265" s="233"/>
      <c r="BV265" s="232"/>
      <c r="BW265" s="233"/>
      <c r="BX265" s="233"/>
      <c r="BY265" s="232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424"/>
      <c r="CJ265" s="233"/>
      <c r="CK265" s="233"/>
      <c r="CL265" s="233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  <c r="CW265" s="233"/>
      <c r="CX265" s="233"/>
      <c r="CY265" s="233"/>
      <c r="CZ265" s="233"/>
      <c r="DA265" s="233"/>
      <c r="DB265" s="233"/>
      <c r="DC265" s="233"/>
      <c r="DD265" s="233"/>
      <c r="DE265" s="233"/>
      <c r="DF265" s="233"/>
      <c r="DG265" s="233"/>
      <c r="DH265" s="233"/>
      <c r="DI265" s="233"/>
      <c r="DJ265" s="233"/>
      <c r="DK265" s="233"/>
      <c r="DL265" s="233"/>
      <c r="DM265" s="233"/>
      <c r="DN265" s="233"/>
      <c r="DO265" s="233"/>
      <c r="DP265" s="233"/>
      <c r="DQ265" s="233"/>
      <c r="DR265" s="233"/>
      <c r="DS265" s="233"/>
      <c r="DT265" s="233"/>
      <c r="DU265" s="233"/>
      <c r="DV265" s="233"/>
      <c r="DW265" s="233"/>
    </row>
    <row r="266" spans="54:127" ht="13.5" customHeight="1">
      <c r="BB266" s="233"/>
      <c r="BC266" s="233"/>
      <c r="BD266" s="233"/>
      <c r="BE266" s="233"/>
      <c r="BF266" s="232"/>
      <c r="BG266" s="233"/>
      <c r="BH266" s="233"/>
      <c r="BI266" s="232"/>
      <c r="BJ266" s="233"/>
      <c r="BK266" s="233"/>
      <c r="BL266" s="233"/>
      <c r="BM266" s="233"/>
      <c r="BN266" s="232"/>
      <c r="BO266" s="233"/>
      <c r="BP266" s="233"/>
      <c r="BQ266" s="232"/>
      <c r="BR266" s="233"/>
      <c r="BS266" s="233"/>
      <c r="BT266" s="233"/>
      <c r="BU266" s="233"/>
      <c r="BV266" s="232"/>
      <c r="BW266" s="233"/>
      <c r="BX266" s="233"/>
      <c r="BY266" s="232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424"/>
      <c r="CJ266" s="233"/>
      <c r="CK266" s="233"/>
      <c r="CL266" s="233"/>
      <c r="CM266" s="233"/>
      <c r="CN266" s="233"/>
      <c r="CO266" s="233"/>
      <c r="CP266" s="233"/>
      <c r="CQ266" s="233"/>
      <c r="CR266" s="233"/>
      <c r="CS266" s="233"/>
      <c r="CT266" s="233"/>
      <c r="CU266" s="233"/>
      <c r="CV266" s="233"/>
      <c r="CW266" s="233"/>
      <c r="CX266" s="233"/>
      <c r="CY266" s="233"/>
      <c r="CZ266" s="233"/>
      <c r="DA266" s="233"/>
      <c r="DB266" s="233"/>
      <c r="DC266" s="233"/>
      <c r="DD266" s="233"/>
      <c r="DE266" s="233"/>
      <c r="DF266" s="233"/>
      <c r="DG266" s="233"/>
      <c r="DH266" s="233"/>
      <c r="DI266" s="233"/>
      <c r="DJ266" s="233"/>
      <c r="DK266" s="233"/>
      <c r="DL266" s="233"/>
      <c r="DM266" s="233"/>
      <c r="DN266" s="233"/>
      <c r="DO266" s="233"/>
      <c r="DP266" s="233"/>
      <c r="DQ266" s="233"/>
      <c r="DR266" s="233"/>
      <c r="DS266" s="233"/>
      <c r="DT266" s="233"/>
      <c r="DU266" s="233"/>
      <c r="DV266" s="233"/>
      <c r="DW266" s="233"/>
    </row>
    <row r="267" spans="54:127" ht="13.5" customHeight="1">
      <c r="BB267" s="233"/>
      <c r="BC267" s="233"/>
      <c r="BD267" s="233"/>
      <c r="BE267" s="233"/>
      <c r="BF267" s="232"/>
      <c r="BG267" s="233"/>
      <c r="BH267" s="233"/>
      <c r="BI267" s="232"/>
      <c r="BJ267" s="233"/>
      <c r="BK267" s="233"/>
      <c r="BL267" s="233"/>
      <c r="BM267" s="233"/>
      <c r="BN267" s="232"/>
      <c r="BO267" s="233"/>
      <c r="BP267" s="233"/>
      <c r="BQ267" s="232"/>
      <c r="BR267" s="233"/>
      <c r="BS267" s="233"/>
      <c r="BT267" s="233"/>
      <c r="BU267" s="233"/>
      <c r="BV267" s="232"/>
      <c r="BW267" s="233"/>
      <c r="BX267" s="233"/>
      <c r="BY267" s="232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424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  <c r="DE267" s="233"/>
      <c r="DF267" s="233"/>
      <c r="DG267" s="233"/>
      <c r="DH267" s="233"/>
      <c r="DI267" s="233"/>
      <c r="DJ267" s="233"/>
      <c r="DK267" s="233"/>
      <c r="DL267" s="233"/>
      <c r="DM267" s="233"/>
      <c r="DN267" s="233"/>
      <c r="DO267" s="233"/>
      <c r="DP267" s="233"/>
      <c r="DQ267" s="233"/>
      <c r="DR267" s="233"/>
      <c r="DS267" s="233"/>
      <c r="DT267" s="233"/>
      <c r="DU267" s="233"/>
      <c r="DV267" s="233"/>
      <c r="DW267" s="233"/>
    </row>
    <row r="268" spans="54:127" ht="13.5" customHeight="1">
      <c r="BB268" s="233"/>
      <c r="BC268" s="233"/>
      <c r="BD268" s="233"/>
      <c r="BE268" s="233"/>
      <c r="BF268" s="232"/>
      <c r="BG268" s="233"/>
      <c r="BH268" s="233"/>
      <c r="BI268" s="232"/>
      <c r="BJ268" s="233"/>
      <c r="BK268" s="233"/>
      <c r="BL268" s="233"/>
      <c r="BM268" s="233"/>
      <c r="BN268" s="232"/>
      <c r="BO268" s="233"/>
      <c r="BP268" s="233"/>
      <c r="BQ268" s="232"/>
      <c r="BR268" s="233"/>
      <c r="BS268" s="233"/>
      <c r="BT268" s="233"/>
      <c r="BU268" s="233"/>
      <c r="BV268" s="232"/>
      <c r="BW268" s="233"/>
      <c r="BX268" s="233"/>
      <c r="BY268" s="232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424"/>
      <c r="CJ268" s="233"/>
      <c r="CK268" s="233"/>
      <c r="CL268" s="233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  <c r="CW268" s="233"/>
      <c r="CX268" s="233"/>
      <c r="CY268" s="233"/>
      <c r="CZ268" s="233"/>
      <c r="DA268" s="233"/>
      <c r="DB268" s="233"/>
      <c r="DC268" s="233"/>
      <c r="DD268" s="233"/>
      <c r="DE268" s="233"/>
      <c r="DF268" s="233"/>
      <c r="DG268" s="233"/>
      <c r="DH268" s="233"/>
      <c r="DI268" s="233"/>
      <c r="DJ268" s="233"/>
      <c r="DK268" s="233"/>
      <c r="DL268" s="233"/>
      <c r="DM268" s="233"/>
      <c r="DN268" s="233"/>
      <c r="DO268" s="233"/>
      <c r="DP268" s="233"/>
      <c r="DQ268" s="233"/>
      <c r="DR268" s="233"/>
      <c r="DS268" s="233"/>
      <c r="DT268" s="233"/>
      <c r="DU268" s="233"/>
      <c r="DV268" s="233"/>
      <c r="DW268" s="233"/>
    </row>
    <row r="269" spans="54:127" ht="13.5" customHeight="1">
      <c r="BB269" s="233"/>
      <c r="BC269" s="233"/>
      <c r="BD269" s="233"/>
      <c r="BE269" s="233"/>
      <c r="BF269" s="232"/>
      <c r="BG269" s="233"/>
      <c r="BH269" s="233"/>
      <c r="BI269" s="232"/>
      <c r="BJ269" s="233"/>
      <c r="BK269" s="233"/>
      <c r="BL269" s="233"/>
      <c r="BM269" s="233"/>
      <c r="BN269" s="232"/>
      <c r="BO269" s="233"/>
      <c r="BP269" s="233"/>
      <c r="BQ269" s="232"/>
      <c r="BR269" s="233"/>
      <c r="BS269" s="233"/>
      <c r="BT269" s="233"/>
      <c r="BU269" s="233"/>
      <c r="BV269" s="232"/>
      <c r="BW269" s="233"/>
      <c r="BX269" s="233"/>
      <c r="BY269" s="232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424"/>
      <c r="CJ269" s="233"/>
      <c r="CK269" s="233"/>
      <c r="CL269" s="233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  <c r="DE269" s="233"/>
      <c r="DF269" s="233"/>
      <c r="DG269" s="233"/>
      <c r="DH269" s="233"/>
      <c r="DI269" s="233"/>
      <c r="DJ269" s="233"/>
      <c r="DK269" s="233"/>
      <c r="DL269" s="233"/>
      <c r="DM269" s="233"/>
      <c r="DN269" s="233"/>
      <c r="DO269" s="233"/>
      <c r="DP269" s="233"/>
      <c r="DQ269" s="233"/>
      <c r="DR269" s="233"/>
      <c r="DS269" s="233"/>
      <c r="DT269" s="233"/>
      <c r="DU269" s="233"/>
      <c r="DV269" s="233"/>
      <c r="DW269" s="233"/>
    </row>
    <row r="270" spans="54:127" ht="13.5" customHeight="1">
      <c r="BB270" s="233"/>
      <c r="BC270" s="233"/>
      <c r="BD270" s="233"/>
      <c r="BE270" s="233"/>
      <c r="BF270" s="232"/>
      <c r="BG270" s="233"/>
      <c r="BH270" s="233"/>
      <c r="BI270" s="232"/>
      <c r="BJ270" s="233"/>
      <c r="BK270" s="233"/>
      <c r="BL270" s="233"/>
      <c r="BM270" s="233"/>
      <c r="BN270" s="232"/>
      <c r="BO270" s="233"/>
      <c r="BP270" s="233"/>
      <c r="BQ270" s="232"/>
      <c r="BR270" s="233"/>
      <c r="BS270" s="233"/>
      <c r="BT270" s="233"/>
      <c r="BU270" s="233"/>
      <c r="BV270" s="232"/>
      <c r="BW270" s="233"/>
      <c r="BX270" s="233"/>
      <c r="BY270" s="232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424"/>
      <c r="CJ270" s="233"/>
      <c r="CK270" s="233"/>
      <c r="CL270" s="233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  <c r="DE270" s="233"/>
      <c r="DF270" s="233"/>
      <c r="DG270" s="233"/>
      <c r="DH270" s="233"/>
      <c r="DI270" s="233"/>
      <c r="DJ270" s="233"/>
      <c r="DK270" s="233"/>
      <c r="DL270" s="233"/>
      <c r="DM270" s="233"/>
      <c r="DN270" s="233"/>
      <c r="DO270" s="233"/>
      <c r="DP270" s="233"/>
      <c r="DQ270" s="233"/>
      <c r="DR270" s="233"/>
      <c r="DS270" s="233"/>
      <c r="DT270" s="233"/>
      <c r="DU270" s="233"/>
      <c r="DV270" s="233"/>
      <c r="DW270" s="233"/>
    </row>
    <row r="271" spans="54:127" ht="13.5" customHeight="1">
      <c r="BB271" s="233"/>
      <c r="BC271" s="233"/>
      <c r="BD271" s="233"/>
      <c r="BE271" s="233"/>
      <c r="BF271" s="232"/>
      <c r="BG271" s="233"/>
      <c r="BH271" s="233"/>
      <c r="BI271" s="232"/>
      <c r="BJ271" s="233"/>
      <c r="BK271" s="233"/>
      <c r="BL271" s="233"/>
      <c r="BM271" s="233"/>
      <c r="BN271" s="232"/>
      <c r="BO271" s="233"/>
      <c r="BP271" s="233"/>
      <c r="BQ271" s="232"/>
      <c r="BR271" s="233"/>
      <c r="BS271" s="233"/>
      <c r="BT271" s="233"/>
      <c r="BU271" s="233"/>
      <c r="BV271" s="232"/>
      <c r="BW271" s="233"/>
      <c r="BX271" s="233"/>
      <c r="BY271" s="232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424"/>
      <c r="CJ271" s="233"/>
      <c r="CK271" s="233"/>
      <c r="CL271" s="233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  <c r="CW271" s="233"/>
      <c r="CX271" s="233"/>
      <c r="CY271" s="233"/>
      <c r="CZ271" s="233"/>
      <c r="DA271" s="233"/>
      <c r="DB271" s="233"/>
      <c r="DC271" s="233"/>
      <c r="DD271" s="233"/>
      <c r="DE271" s="233"/>
      <c r="DF271" s="233"/>
      <c r="DG271" s="233"/>
      <c r="DH271" s="233"/>
      <c r="DI271" s="233"/>
      <c r="DJ271" s="233"/>
      <c r="DK271" s="233"/>
      <c r="DL271" s="233"/>
      <c r="DM271" s="233"/>
      <c r="DN271" s="233"/>
      <c r="DO271" s="233"/>
      <c r="DP271" s="233"/>
      <c r="DQ271" s="233"/>
      <c r="DR271" s="233"/>
      <c r="DS271" s="233"/>
      <c r="DT271" s="233"/>
      <c r="DU271" s="233"/>
      <c r="DV271" s="233"/>
      <c r="DW271" s="233"/>
    </row>
    <row r="272" spans="54:127" ht="13.5" customHeight="1">
      <c r="BB272" s="233"/>
      <c r="BC272" s="233"/>
      <c r="BD272" s="233"/>
      <c r="BE272" s="233"/>
      <c r="BF272" s="232"/>
      <c r="BG272" s="233"/>
      <c r="BH272" s="233"/>
      <c r="BI272" s="232"/>
      <c r="BJ272" s="233"/>
      <c r="BK272" s="233"/>
      <c r="BL272" s="233"/>
      <c r="BM272" s="233"/>
      <c r="BN272" s="232"/>
      <c r="BO272" s="233"/>
      <c r="BP272" s="233"/>
      <c r="BQ272" s="232"/>
      <c r="BR272" s="233"/>
      <c r="BS272" s="233"/>
      <c r="BT272" s="233"/>
      <c r="BU272" s="233"/>
      <c r="BV272" s="232"/>
      <c r="BW272" s="233"/>
      <c r="BX272" s="233"/>
      <c r="BY272" s="232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424"/>
      <c r="CJ272" s="233"/>
      <c r="CK272" s="233"/>
      <c r="CL272" s="233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  <c r="CW272" s="233"/>
      <c r="CX272" s="233"/>
      <c r="CY272" s="233"/>
      <c r="CZ272" s="233"/>
      <c r="DA272" s="233"/>
      <c r="DB272" s="233"/>
      <c r="DC272" s="233"/>
      <c r="DD272" s="233"/>
      <c r="DE272" s="233"/>
      <c r="DF272" s="233"/>
      <c r="DG272" s="233"/>
      <c r="DH272" s="233"/>
      <c r="DI272" s="233"/>
      <c r="DJ272" s="233"/>
      <c r="DK272" s="233"/>
      <c r="DL272" s="233"/>
      <c r="DM272" s="233"/>
      <c r="DN272" s="233"/>
      <c r="DO272" s="233"/>
      <c r="DP272" s="233"/>
      <c r="DQ272" s="233"/>
      <c r="DR272" s="233"/>
      <c r="DS272" s="233"/>
      <c r="DT272" s="233"/>
      <c r="DU272" s="233"/>
      <c r="DV272" s="233"/>
      <c r="DW272" s="233"/>
    </row>
    <row r="273" spans="54:127" ht="13.5" customHeight="1">
      <c r="BB273" s="233"/>
      <c r="BC273" s="233"/>
      <c r="BD273" s="233"/>
      <c r="BE273" s="233"/>
      <c r="BF273" s="232"/>
      <c r="BG273" s="233"/>
      <c r="BH273" s="233"/>
      <c r="BI273" s="232"/>
      <c r="BJ273" s="233"/>
      <c r="BK273" s="233"/>
      <c r="BL273" s="233"/>
      <c r="BM273" s="233"/>
      <c r="BN273" s="232"/>
      <c r="BO273" s="233"/>
      <c r="BP273" s="233"/>
      <c r="BQ273" s="232"/>
      <c r="BR273" s="233"/>
      <c r="BS273" s="233"/>
      <c r="BT273" s="233"/>
      <c r="BU273" s="233"/>
      <c r="BV273" s="232"/>
      <c r="BW273" s="233"/>
      <c r="BX273" s="233"/>
      <c r="BY273" s="232"/>
      <c r="BZ273" s="233"/>
      <c r="CA273" s="233"/>
      <c r="CB273" s="233"/>
      <c r="CC273" s="233"/>
      <c r="CD273" s="233"/>
      <c r="CE273" s="233"/>
      <c r="CF273" s="233"/>
      <c r="CG273" s="233"/>
      <c r="CH273" s="233"/>
      <c r="CI273" s="424"/>
      <c r="CJ273" s="233"/>
      <c r="CK273" s="233"/>
      <c r="CL273" s="233"/>
      <c r="CM273" s="233"/>
      <c r="CN273" s="233"/>
      <c r="CO273" s="233"/>
      <c r="CP273" s="233"/>
      <c r="CQ273" s="233"/>
      <c r="CR273" s="233"/>
      <c r="CS273" s="233"/>
      <c r="CT273" s="233"/>
      <c r="CU273" s="233"/>
      <c r="CV273" s="233"/>
      <c r="CW273" s="233"/>
      <c r="CX273" s="233"/>
      <c r="CY273" s="233"/>
      <c r="CZ273" s="233"/>
      <c r="DA273" s="233"/>
      <c r="DB273" s="233"/>
      <c r="DC273" s="233"/>
      <c r="DD273" s="233"/>
      <c r="DE273" s="233"/>
      <c r="DF273" s="233"/>
      <c r="DG273" s="233"/>
      <c r="DH273" s="233"/>
      <c r="DI273" s="233"/>
      <c r="DJ273" s="233"/>
      <c r="DK273" s="233"/>
      <c r="DL273" s="233"/>
      <c r="DM273" s="233"/>
      <c r="DN273" s="233"/>
      <c r="DO273" s="233"/>
      <c r="DP273" s="233"/>
      <c r="DQ273" s="233"/>
      <c r="DR273" s="233"/>
      <c r="DS273" s="233"/>
      <c r="DT273" s="233"/>
      <c r="DU273" s="233"/>
      <c r="DV273" s="233"/>
      <c r="DW273" s="233"/>
    </row>
    <row r="274" spans="54:127" ht="13.5" customHeight="1">
      <c r="BB274" s="233"/>
      <c r="BC274" s="233"/>
      <c r="BD274" s="233"/>
      <c r="BE274" s="233"/>
      <c r="BF274" s="232"/>
      <c r="BG274" s="233"/>
      <c r="BH274" s="233"/>
      <c r="BI274" s="232"/>
      <c r="BJ274" s="233"/>
      <c r="BK274" s="233"/>
      <c r="BL274" s="233"/>
      <c r="BM274" s="233"/>
      <c r="BN274" s="232"/>
      <c r="BO274" s="233"/>
      <c r="BP274" s="233"/>
      <c r="BQ274" s="232"/>
      <c r="BR274" s="233"/>
      <c r="BS274" s="233"/>
      <c r="BT274" s="233"/>
      <c r="BU274" s="233"/>
      <c r="BV274" s="232"/>
      <c r="BW274" s="233"/>
      <c r="BX274" s="233"/>
      <c r="BY274" s="232"/>
      <c r="BZ274" s="233"/>
      <c r="CA274" s="233"/>
      <c r="CB274" s="233"/>
      <c r="CC274" s="233"/>
      <c r="CD274" s="233"/>
      <c r="CE274" s="233"/>
      <c r="CF274" s="233"/>
      <c r="CG274" s="233"/>
      <c r="CH274" s="233"/>
      <c r="CI274" s="424"/>
      <c r="CJ274" s="233"/>
      <c r="CK274" s="233"/>
      <c r="CL274" s="233"/>
      <c r="CM274" s="233"/>
      <c r="CN274" s="233"/>
      <c r="CO274" s="233"/>
      <c r="CP274" s="233"/>
      <c r="CQ274" s="233"/>
      <c r="CR274" s="233"/>
      <c r="CS274" s="233"/>
      <c r="CT274" s="233"/>
      <c r="CU274" s="233"/>
      <c r="CV274" s="233"/>
      <c r="CW274" s="233"/>
      <c r="CX274" s="233"/>
      <c r="CY274" s="233"/>
      <c r="CZ274" s="233"/>
      <c r="DA274" s="233"/>
      <c r="DB274" s="233"/>
      <c r="DC274" s="233"/>
      <c r="DD274" s="233"/>
      <c r="DE274" s="233"/>
      <c r="DF274" s="233"/>
      <c r="DG274" s="233"/>
      <c r="DH274" s="233"/>
      <c r="DI274" s="233"/>
      <c r="DJ274" s="233"/>
      <c r="DK274" s="233"/>
      <c r="DL274" s="233"/>
      <c r="DM274" s="233"/>
      <c r="DN274" s="233"/>
      <c r="DO274" s="233"/>
      <c r="DP274" s="233"/>
      <c r="DQ274" s="233"/>
      <c r="DR274" s="233"/>
      <c r="DS274" s="233"/>
      <c r="DT274" s="233"/>
      <c r="DU274" s="233"/>
      <c r="DV274" s="233"/>
      <c r="DW274" s="233"/>
    </row>
    <row r="275" spans="54:127" ht="13.5" customHeight="1">
      <c r="BB275" s="233"/>
      <c r="BC275" s="233"/>
      <c r="BD275" s="233"/>
      <c r="BE275" s="233"/>
      <c r="BF275" s="232"/>
      <c r="BG275" s="233"/>
      <c r="BH275" s="233"/>
      <c r="BI275" s="232"/>
      <c r="BJ275" s="233"/>
      <c r="BK275" s="233"/>
      <c r="BL275" s="233"/>
      <c r="BM275" s="233"/>
      <c r="BN275" s="232"/>
      <c r="BO275" s="233"/>
      <c r="BP275" s="233"/>
      <c r="BQ275" s="232"/>
      <c r="BR275" s="233"/>
      <c r="BS275" s="233"/>
      <c r="BT275" s="233"/>
      <c r="BU275" s="233"/>
      <c r="BV275" s="232"/>
      <c r="BW275" s="233"/>
      <c r="BX275" s="233"/>
      <c r="BY275" s="232"/>
      <c r="BZ275" s="233"/>
      <c r="CA275" s="233"/>
      <c r="CB275" s="233"/>
      <c r="CC275" s="233"/>
      <c r="CD275" s="233"/>
      <c r="CE275" s="233"/>
      <c r="CF275" s="233"/>
      <c r="CG275" s="233"/>
      <c r="CH275" s="233"/>
      <c r="CI275" s="424"/>
      <c r="CJ275" s="233"/>
      <c r="CK275" s="233"/>
      <c r="CL275" s="233"/>
      <c r="CM275" s="233"/>
      <c r="CN275" s="233"/>
      <c r="CO275" s="233"/>
      <c r="CP275" s="233"/>
      <c r="CQ275" s="233"/>
      <c r="CR275" s="233"/>
      <c r="CS275" s="233"/>
      <c r="CT275" s="233"/>
      <c r="CU275" s="233"/>
      <c r="CV275" s="233"/>
      <c r="CW275" s="233"/>
      <c r="CX275" s="233"/>
      <c r="CY275" s="233"/>
      <c r="CZ275" s="233"/>
      <c r="DA275" s="233"/>
      <c r="DB275" s="233"/>
      <c r="DC275" s="233"/>
      <c r="DD275" s="233"/>
      <c r="DE275" s="233"/>
      <c r="DF275" s="233"/>
      <c r="DG275" s="233"/>
      <c r="DH275" s="233"/>
      <c r="DI275" s="233"/>
      <c r="DJ275" s="233"/>
      <c r="DK275" s="233"/>
      <c r="DL275" s="233"/>
      <c r="DM275" s="233"/>
      <c r="DN275" s="233"/>
      <c r="DO275" s="233"/>
      <c r="DP275" s="233"/>
      <c r="DQ275" s="233"/>
      <c r="DR275" s="233"/>
      <c r="DS275" s="233"/>
      <c r="DT275" s="233"/>
      <c r="DU275" s="233"/>
      <c r="DV275" s="233"/>
      <c r="DW275" s="233"/>
    </row>
    <row r="276" spans="54:127" ht="13.5" customHeight="1">
      <c r="BB276" s="233"/>
      <c r="BC276" s="233"/>
      <c r="BD276" s="233"/>
      <c r="BE276" s="233"/>
      <c r="BF276" s="232"/>
      <c r="BG276" s="233"/>
      <c r="BH276" s="233"/>
      <c r="BI276" s="232"/>
      <c r="BJ276" s="233"/>
      <c r="BK276" s="233"/>
      <c r="BL276" s="233"/>
      <c r="BM276" s="233"/>
      <c r="BN276" s="232"/>
      <c r="BO276" s="233"/>
      <c r="BP276" s="233"/>
      <c r="BQ276" s="232"/>
      <c r="BR276" s="233"/>
      <c r="BS276" s="233"/>
      <c r="BT276" s="233"/>
      <c r="BU276" s="233"/>
      <c r="BV276" s="232"/>
      <c r="BW276" s="233"/>
      <c r="BX276" s="233"/>
      <c r="BY276" s="232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424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  <c r="DE276" s="233"/>
      <c r="DF276" s="233"/>
      <c r="DG276" s="233"/>
      <c r="DH276" s="233"/>
      <c r="DI276" s="233"/>
      <c r="DJ276" s="233"/>
      <c r="DK276" s="233"/>
      <c r="DL276" s="233"/>
      <c r="DM276" s="233"/>
      <c r="DN276" s="233"/>
      <c r="DO276" s="233"/>
      <c r="DP276" s="233"/>
      <c r="DQ276" s="233"/>
      <c r="DR276" s="233"/>
      <c r="DS276" s="233"/>
      <c r="DT276" s="233"/>
      <c r="DU276" s="233"/>
      <c r="DV276" s="233"/>
      <c r="DW276" s="233"/>
    </row>
    <row r="277" spans="54:127" ht="13.5" customHeight="1">
      <c r="BB277" s="233"/>
      <c r="BC277" s="233"/>
      <c r="BD277" s="233"/>
      <c r="BE277" s="233"/>
      <c r="BF277" s="232"/>
      <c r="BG277" s="233"/>
      <c r="BH277" s="233"/>
      <c r="BI277" s="232"/>
      <c r="BJ277" s="233"/>
      <c r="BK277" s="233"/>
      <c r="BL277" s="233"/>
      <c r="BM277" s="233"/>
      <c r="BN277" s="232"/>
      <c r="BO277" s="233"/>
      <c r="BP277" s="233"/>
      <c r="BQ277" s="232"/>
      <c r="BR277" s="233"/>
      <c r="BS277" s="233"/>
      <c r="BT277" s="233"/>
      <c r="BU277" s="233"/>
      <c r="BV277" s="232"/>
      <c r="BW277" s="233"/>
      <c r="BX277" s="233"/>
      <c r="BY277" s="232"/>
      <c r="BZ277" s="233"/>
      <c r="CA277" s="233"/>
      <c r="CB277" s="233"/>
      <c r="CC277" s="233"/>
      <c r="CD277" s="233"/>
      <c r="CE277" s="233"/>
      <c r="CF277" s="233"/>
      <c r="CG277" s="233"/>
      <c r="CH277" s="233"/>
      <c r="CI277" s="424"/>
      <c r="CJ277" s="233"/>
      <c r="CK277" s="233"/>
      <c r="CL277" s="233"/>
      <c r="CM277" s="233"/>
      <c r="CN277" s="233"/>
      <c r="CO277" s="233"/>
      <c r="CP277" s="233"/>
      <c r="CQ277" s="233"/>
      <c r="CR277" s="233"/>
      <c r="CS277" s="233"/>
      <c r="CT277" s="233"/>
      <c r="CU277" s="233"/>
      <c r="CV277" s="233"/>
      <c r="CW277" s="233"/>
      <c r="CX277" s="233"/>
      <c r="CY277" s="233"/>
      <c r="CZ277" s="233"/>
      <c r="DA277" s="233"/>
      <c r="DB277" s="233"/>
      <c r="DC277" s="233"/>
      <c r="DD277" s="233"/>
      <c r="DE277" s="233"/>
      <c r="DF277" s="233"/>
      <c r="DG277" s="233"/>
      <c r="DH277" s="233"/>
      <c r="DI277" s="233"/>
      <c r="DJ277" s="233"/>
      <c r="DK277" s="233"/>
      <c r="DL277" s="233"/>
      <c r="DM277" s="233"/>
      <c r="DN277" s="233"/>
      <c r="DO277" s="233"/>
      <c r="DP277" s="233"/>
      <c r="DQ277" s="233"/>
      <c r="DR277" s="233"/>
      <c r="DS277" s="233"/>
      <c r="DT277" s="233"/>
      <c r="DU277" s="233"/>
      <c r="DV277" s="233"/>
      <c r="DW277" s="233"/>
    </row>
    <row r="278" spans="54:127" ht="13.5" customHeight="1">
      <c r="BB278" s="233"/>
      <c r="BC278" s="233"/>
      <c r="BD278" s="233"/>
      <c r="BE278" s="233"/>
      <c r="BF278" s="232"/>
      <c r="BG278" s="233"/>
      <c r="BH278" s="233"/>
      <c r="BI278" s="232"/>
      <c r="BJ278" s="233"/>
      <c r="BK278" s="233"/>
      <c r="BL278" s="233"/>
      <c r="BM278" s="233"/>
      <c r="BN278" s="232"/>
      <c r="BO278" s="233"/>
      <c r="BP278" s="233"/>
      <c r="BQ278" s="232"/>
      <c r="BR278" s="233"/>
      <c r="BS278" s="233"/>
      <c r="BT278" s="233"/>
      <c r="BU278" s="233"/>
      <c r="BV278" s="232"/>
      <c r="BW278" s="233"/>
      <c r="BX278" s="233"/>
      <c r="BY278" s="232"/>
      <c r="BZ278" s="233"/>
      <c r="CA278" s="233"/>
      <c r="CB278" s="233"/>
      <c r="CC278" s="233"/>
      <c r="CD278" s="233"/>
      <c r="CE278" s="233"/>
      <c r="CF278" s="233"/>
      <c r="CG278" s="233"/>
      <c r="CH278" s="233"/>
      <c r="CI278" s="424"/>
      <c r="CJ278" s="233"/>
      <c r="CK278" s="233"/>
      <c r="CL278" s="233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  <c r="CW278" s="233"/>
      <c r="CX278" s="233"/>
      <c r="CY278" s="233"/>
      <c r="CZ278" s="233"/>
      <c r="DA278" s="233"/>
      <c r="DB278" s="233"/>
      <c r="DC278" s="233"/>
      <c r="DD278" s="233"/>
      <c r="DE278" s="233"/>
      <c r="DF278" s="233"/>
      <c r="DG278" s="233"/>
      <c r="DH278" s="233"/>
      <c r="DI278" s="233"/>
      <c r="DJ278" s="233"/>
      <c r="DK278" s="233"/>
      <c r="DL278" s="233"/>
      <c r="DM278" s="233"/>
      <c r="DN278" s="233"/>
      <c r="DO278" s="233"/>
      <c r="DP278" s="233"/>
      <c r="DQ278" s="233"/>
      <c r="DR278" s="233"/>
      <c r="DS278" s="233"/>
      <c r="DT278" s="233"/>
      <c r="DU278" s="233"/>
      <c r="DV278" s="233"/>
      <c r="DW278" s="233"/>
    </row>
    <row r="279" spans="54:127" ht="13.5" customHeight="1">
      <c r="BB279" s="233"/>
      <c r="BC279" s="233"/>
      <c r="BD279" s="233"/>
      <c r="BE279" s="233"/>
      <c r="BF279" s="232"/>
      <c r="BG279" s="233"/>
      <c r="BH279" s="233"/>
      <c r="BI279" s="232"/>
      <c r="BJ279" s="233"/>
      <c r="BK279" s="233"/>
      <c r="BL279" s="233"/>
      <c r="BM279" s="233"/>
      <c r="BN279" s="232"/>
      <c r="BO279" s="233"/>
      <c r="BP279" s="233"/>
      <c r="BQ279" s="232"/>
      <c r="BR279" s="233"/>
      <c r="BS279" s="233"/>
      <c r="BT279" s="233"/>
      <c r="BU279" s="233"/>
      <c r="BV279" s="232"/>
      <c r="BW279" s="233"/>
      <c r="BX279" s="233"/>
      <c r="BY279" s="232"/>
      <c r="BZ279" s="233"/>
      <c r="CA279" s="233"/>
      <c r="CB279" s="233"/>
      <c r="CC279" s="233"/>
      <c r="CD279" s="233"/>
      <c r="CE279" s="233"/>
      <c r="CF279" s="233"/>
      <c r="CG279" s="233"/>
      <c r="CH279" s="233"/>
      <c r="CI279" s="424"/>
      <c r="CJ279" s="233"/>
      <c r="CK279" s="233"/>
      <c r="CL279" s="233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  <c r="CW279" s="233"/>
      <c r="CX279" s="233"/>
      <c r="CY279" s="233"/>
      <c r="CZ279" s="233"/>
      <c r="DA279" s="233"/>
      <c r="DB279" s="233"/>
      <c r="DC279" s="233"/>
      <c r="DD279" s="233"/>
      <c r="DE279" s="233"/>
      <c r="DF279" s="233"/>
      <c r="DG279" s="233"/>
      <c r="DH279" s="233"/>
      <c r="DI279" s="233"/>
      <c r="DJ279" s="233"/>
      <c r="DK279" s="233"/>
      <c r="DL279" s="233"/>
      <c r="DM279" s="233"/>
      <c r="DN279" s="233"/>
      <c r="DO279" s="233"/>
      <c r="DP279" s="233"/>
      <c r="DQ279" s="233"/>
      <c r="DR279" s="233"/>
      <c r="DS279" s="233"/>
      <c r="DT279" s="233"/>
      <c r="DU279" s="233"/>
      <c r="DV279" s="233"/>
      <c r="DW279" s="233"/>
    </row>
    <row r="280" spans="54:127" ht="13.5" customHeight="1">
      <c r="BB280" s="233"/>
      <c r="BC280" s="233"/>
      <c r="BD280" s="233"/>
      <c r="BE280" s="233"/>
      <c r="BF280" s="232"/>
      <c r="BG280" s="233"/>
      <c r="BH280" s="233"/>
      <c r="BI280" s="232"/>
      <c r="BJ280" s="233"/>
      <c r="BK280" s="233"/>
      <c r="BL280" s="233"/>
      <c r="BM280" s="233"/>
      <c r="BN280" s="232"/>
      <c r="BO280" s="233"/>
      <c r="BP280" s="233"/>
      <c r="BQ280" s="232"/>
      <c r="BR280" s="233"/>
      <c r="BS280" s="233"/>
      <c r="BT280" s="233"/>
      <c r="BU280" s="233"/>
      <c r="BV280" s="232"/>
      <c r="BW280" s="233"/>
      <c r="BX280" s="233"/>
      <c r="BY280" s="232"/>
      <c r="BZ280" s="233"/>
      <c r="CA280" s="233"/>
      <c r="CB280" s="233"/>
      <c r="CC280" s="233"/>
      <c r="CD280" s="233"/>
      <c r="CE280" s="233"/>
      <c r="CF280" s="233"/>
      <c r="CG280" s="233"/>
      <c r="CH280" s="233"/>
      <c r="CI280" s="424"/>
      <c r="CJ280" s="233"/>
      <c r="CK280" s="233"/>
      <c r="CL280" s="233"/>
      <c r="CM280" s="233"/>
      <c r="CN280" s="233"/>
      <c r="CO280" s="233"/>
      <c r="CP280" s="233"/>
      <c r="CQ280" s="233"/>
      <c r="CR280" s="233"/>
      <c r="CS280" s="233"/>
      <c r="CT280" s="233"/>
      <c r="CU280" s="233"/>
      <c r="CV280" s="233"/>
      <c r="CW280" s="233"/>
      <c r="CX280" s="233"/>
      <c r="CY280" s="233"/>
      <c r="CZ280" s="233"/>
      <c r="DA280" s="233"/>
      <c r="DB280" s="233"/>
      <c r="DC280" s="233"/>
      <c r="DD280" s="233"/>
      <c r="DE280" s="233"/>
      <c r="DF280" s="233"/>
      <c r="DG280" s="233"/>
      <c r="DH280" s="233"/>
      <c r="DI280" s="233"/>
      <c r="DJ280" s="233"/>
      <c r="DK280" s="233"/>
      <c r="DL280" s="233"/>
      <c r="DM280" s="233"/>
      <c r="DN280" s="233"/>
      <c r="DO280" s="233"/>
      <c r="DP280" s="233"/>
      <c r="DQ280" s="233"/>
      <c r="DR280" s="233"/>
      <c r="DS280" s="233"/>
      <c r="DT280" s="233"/>
      <c r="DU280" s="233"/>
      <c r="DV280" s="233"/>
      <c r="DW280" s="233"/>
    </row>
    <row r="281" spans="54:127" ht="13.5" customHeight="1">
      <c r="BB281" s="233"/>
      <c r="BC281" s="233"/>
      <c r="BD281" s="233"/>
      <c r="BE281" s="233"/>
      <c r="BF281" s="232"/>
      <c r="BG281" s="233"/>
      <c r="BH281" s="233"/>
      <c r="BI281" s="232"/>
      <c r="BJ281" s="233"/>
      <c r="BK281" s="233"/>
      <c r="BL281" s="233"/>
      <c r="BM281" s="233"/>
      <c r="BN281" s="232"/>
      <c r="BO281" s="233"/>
      <c r="BP281" s="233"/>
      <c r="BQ281" s="232"/>
      <c r="BR281" s="233"/>
      <c r="BS281" s="233"/>
      <c r="BT281" s="233"/>
      <c r="BU281" s="233"/>
      <c r="BV281" s="232"/>
      <c r="BW281" s="233"/>
      <c r="BX281" s="233"/>
      <c r="BY281" s="232"/>
      <c r="BZ281" s="233"/>
      <c r="CA281" s="233"/>
      <c r="CB281" s="233"/>
      <c r="CC281" s="233"/>
      <c r="CD281" s="233"/>
      <c r="CE281" s="233"/>
      <c r="CF281" s="233"/>
      <c r="CG281" s="233"/>
      <c r="CH281" s="233"/>
      <c r="CI281" s="424"/>
      <c r="CJ281" s="233"/>
      <c r="CK281" s="233"/>
      <c r="CL281" s="233"/>
      <c r="CM281" s="233"/>
      <c r="CN281" s="233"/>
      <c r="CO281" s="233"/>
      <c r="CP281" s="233"/>
      <c r="CQ281" s="233"/>
      <c r="CR281" s="233"/>
      <c r="CS281" s="233"/>
      <c r="CT281" s="233"/>
      <c r="CU281" s="233"/>
      <c r="CV281" s="233"/>
      <c r="CW281" s="233"/>
      <c r="CX281" s="233"/>
      <c r="CY281" s="233"/>
      <c r="CZ281" s="233"/>
      <c r="DA281" s="233"/>
      <c r="DB281" s="233"/>
      <c r="DC281" s="233"/>
      <c r="DD281" s="233"/>
      <c r="DE281" s="233"/>
      <c r="DF281" s="233"/>
      <c r="DG281" s="233"/>
      <c r="DH281" s="233"/>
      <c r="DI281" s="233"/>
      <c r="DJ281" s="233"/>
      <c r="DK281" s="233"/>
      <c r="DL281" s="233"/>
      <c r="DM281" s="233"/>
      <c r="DN281" s="233"/>
      <c r="DO281" s="233"/>
      <c r="DP281" s="233"/>
      <c r="DQ281" s="233"/>
      <c r="DR281" s="233"/>
      <c r="DS281" s="233"/>
      <c r="DT281" s="233"/>
      <c r="DU281" s="233"/>
      <c r="DV281" s="233"/>
      <c r="DW281" s="233"/>
    </row>
    <row r="282" spans="54:127" ht="13.5" customHeight="1">
      <c r="BB282" s="233"/>
      <c r="BC282" s="233"/>
      <c r="BD282" s="233"/>
      <c r="BE282" s="233"/>
      <c r="BF282" s="232"/>
      <c r="BG282" s="233"/>
      <c r="BH282" s="233"/>
      <c r="BI282" s="232"/>
      <c r="BJ282" s="233"/>
      <c r="BK282" s="233"/>
      <c r="BL282" s="233"/>
      <c r="BM282" s="233"/>
      <c r="BN282" s="232"/>
      <c r="BO282" s="233"/>
      <c r="BP282" s="233"/>
      <c r="BQ282" s="232"/>
      <c r="BR282" s="233"/>
      <c r="BS282" s="233"/>
      <c r="BT282" s="233"/>
      <c r="BU282" s="233"/>
      <c r="BV282" s="232"/>
      <c r="BW282" s="233"/>
      <c r="BX282" s="233"/>
      <c r="BY282" s="232"/>
      <c r="BZ282" s="233"/>
      <c r="CA282" s="233"/>
      <c r="CB282" s="233"/>
      <c r="CC282" s="233"/>
      <c r="CD282" s="233"/>
      <c r="CE282" s="233"/>
      <c r="CF282" s="233"/>
      <c r="CG282" s="233"/>
      <c r="CH282" s="233"/>
      <c r="CI282" s="424"/>
      <c r="CJ282" s="233"/>
      <c r="CK282" s="233"/>
      <c r="CL282" s="233"/>
      <c r="CM282" s="233"/>
      <c r="CN282" s="233"/>
      <c r="CO282" s="233"/>
      <c r="CP282" s="233"/>
      <c r="CQ282" s="233"/>
      <c r="CR282" s="233"/>
      <c r="CS282" s="233"/>
      <c r="CT282" s="233"/>
      <c r="CU282" s="233"/>
      <c r="CV282" s="233"/>
      <c r="CW282" s="233"/>
      <c r="CX282" s="233"/>
      <c r="CY282" s="233"/>
      <c r="CZ282" s="233"/>
      <c r="DA282" s="233"/>
      <c r="DB282" s="233"/>
      <c r="DC282" s="233"/>
      <c r="DD282" s="233"/>
      <c r="DE282" s="233"/>
      <c r="DF282" s="233"/>
      <c r="DG282" s="233"/>
      <c r="DH282" s="233"/>
      <c r="DI282" s="233"/>
      <c r="DJ282" s="233"/>
      <c r="DK282" s="233"/>
      <c r="DL282" s="233"/>
      <c r="DM282" s="233"/>
      <c r="DN282" s="233"/>
      <c r="DO282" s="233"/>
      <c r="DP282" s="233"/>
      <c r="DQ282" s="233"/>
      <c r="DR282" s="233"/>
      <c r="DS282" s="233"/>
      <c r="DT282" s="233"/>
      <c r="DU282" s="233"/>
      <c r="DV282" s="233"/>
      <c r="DW282" s="233"/>
    </row>
    <row r="283" spans="54:127" ht="13.5" customHeight="1">
      <c r="BB283" s="233"/>
      <c r="BC283" s="233"/>
      <c r="BD283" s="233"/>
      <c r="BE283" s="233"/>
      <c r="BF283" s="232"/>
      <c r="BG283" s="233"/>
      <c r="BH283" s="233"/>
      <c r="BI283" s="232"/>
      <c r="BJ283" s="233"/>
      <c r="BK283" s="233"/>
      <c r="BL283" s="233"/>
      <c r="BM283" s="233"/>
      <c r="BN283" s="232"/>
      <c r="BO283" s="233"/>
      <c r="BP283" s="233"/>
      <c r="BQ283" s="232"/>
      <c r="BR283" s="233"/>
      <c r="BS283" s="233"/>
      <c r="BT283" s="233"/>
      <c r="BU283" s="233"/>
      <c r="BV283" s="232"/>
      <c r="BW283" s="233"/>
      <c r="BX283" s="233"/>
      <c r="BY283" s="232"/>
      <c r="BZ283" s="233"/>
      <c r="CA283" s="233"/>
      <c r="CB283" s="233"/>
      <c r="CC283" s="233"/>
      <c r="CD283" s="233"/>
      <c r="CE283" s="233"/>
      <c r="CF283" s="233"/>
      <c r="CG283" s="233"/>
      <c r="CH283" s="233"/>
      <c r="CI283" s="424"/>
      <c r="CJ283" s="233"/>
      <c r="CK283" s="233"/>
      <c r="CL283" s="233"/>
      <c r="CM283" s="233"/>
      <c r="CN283" s="233"/>
      <c r="CO283" s="233"/>
      <c r="CP283" s="233"/>
      <c r="CQ283" s="233"/>
      <c r="CR283" s="233"/>
      <c r="CS283" s="233"/>
      <c r="CT283" s="233"/>
      <c r="CU283" s="233"/>
      <c r="CV283" s="233"/>
      <c r="CW283" s="233"/>
      <c r="CX283" s="233"/>
      <c r="CY283" s="233"/>
      <c r="CZ283" s="233"/>
      <c r="DA283" s="233"/>
      <c r="DB283" s="233"/>
      <c r="DC283" s="233"/>
      <c r="DD283" s="233"/>
      <c r="DE283" s="233"/>
      <c r="DF283" s="233"/>
      <c r="DG283" s="233"/>
      <c r="DH283" s="233"/>
      <c r="DI283" s="233"/>
      <c r="DJ283" s="233"/>
      <c r="DK283" s="233"/>
      <c r="DL283" s="233"/>
      <c r="DM283" s="233"/>
      <c r="DN283" s="233"/>
      <c r="DO283" s="233"/>
      <c r="DP283" s="233"/>
      <c r="DQ283" s="233"/>
      <c r="DR283" s="233"/>
      <c r="DS283" s="233"/>
      <c r="DT283" s="233"/>
      <c r="DU283" s="233"/>
      <c r="DV283" s="233"/>
      <c r="DW283" s="233"/>
    </row>
    <row r="284" spans="54:127" ht="13.5" customHeight="1">
      <c r="BB284" s="233"/>
      <c r="BC284" s="233"/>
      <c r="BD284" s="233"/>
      <c r="BE284" s="233"/>
      <c r="BF284" s="232"/>
      <c r="BG284" s="233"/>
      <c r="BH284" s="233"/>
      <c r="BI284" s="232"/>
      <c r="BJ284" s="233"/>
      <c r="BK284" s="233"/>
      <c r="BL284" s="233"/>
      <c r="BM284" s="233"/>
      <c r="BN284" s="232"/>
      <c r="BO284" s="233"/>
      <c r="BP284" s="233"/>
      <c r="BQ284" s="232"/>
      <c r="BR284" s="233"/>
      <c r="BS284" s="233"/>
      <c r="BT284" s="233"/>
      <c r="BU284" s="233"/>
      <c r="BV284" s="232"/>
      <c r="BW284" s="233"/>
      <c r="BX284" s="233"/>
      <c r="BY284" s="232"/>
      <c r="BZ284" s="233"/>
      <c r="CA284" s="233"/>
      <c r="CB284" s="233"/>
      <c r="CC284" s="233"/>
      <c r="CD284" s="233"/>
      <c r="CE284" s="233"/>
      <c r="CF284" s="233"/>
      <c r="CG284" s="233"/>
      <c r="CH284" s="233"/>
      <c r="CI284" s="424"/>
      <c r="CJ284" s="233"/>
      <c r="CK284" s="233"/>
      <c r="CL284" s="233"/>
      <c r="CM284" s="233"/>
      <c r="CN284" s="233"/>
      <c r="CO284" s="233"/>
      <c r="CP284" s="233"/>
      <c r="CQ284" s="233"/>
      <c r="CR284" s="233"/>
      <c r="CS284" s="233"/>
      <c r="CT284" s="233"/>
      <c r="CU284" s="233"/>
      <c r="CV284" s="233"/>
      <c r="CW284" s="233"/>
      <c r="CX284" s="233"/>
      <c r="CY284" s="233"/>
      <c r="CZ284" s="233"/>
      <c r="DA284" s="233"/>
      <c r="DB284" s="233"/>
      <c r="DC284" s="233"/>
      <c r="DD284" s="233"/>
      <c r="DE284" s="233"/>
      <c r="DF284" s="233"/>
      <c r="DG284" s="233"/>
      <c r="DH284" s="233"/>
      <c r="DI284" s="233"/>
      <c r="DJ284" s="233"/>
      <c r="DK284" s="233"/>
      <c r="DL284" s="233"/>
      <c r="DM284" s="233"/>
      <c r="DN284" s="233"/>
      <c r="DO284" s="233"/>
      <c r="DP284" s="233"/>
      <c r="DQ284" s="233"/>
      <c r="DR284" s="233"/>
      <c r="DS284" s="233"/>
      <c r="DT284" s="233"/>
      <c r="DU284" s="233"/>
      <c r="DV284" s="233"/>
      <c r="DW284" s="233"/>
    </row>
    <row r="285" spans="54:127" ht="13.5" customHeight="1">
      <c r="BB285" s="233"/>
      <c r="BC285" s="233"/>
      <c r="BD285" s="233"/>
      <c r="BE285" s="233"/>
      <c r="BF285" s="232"/>
      <c r="BG285" s="233"/>
      <c r="BH285" s="233"/>
      <c r="BI285" s="232"/>
      <c r="BJ285" s="233"/>
      <c r="BK285" s="233"/>
      <c r="BL285" s="233"/>
      <c r="BM285" s="233"/>
      <c r="BN285" s="232"/>
      <c r="BO285" s="233"/>
      <c r="BP285" s="233"/>
      <c r="BQ285" s="232"/>
      <c r="BR285" s="233"/>
      <c r="BS285" s="233"/>
      <c r="BT285" s="233"/>
      <c r="BU285" s="233"/>
      <c r="BV285" s="232"/>
      <c r="BW285" s="233"/>
      <c r="BX285" s="233"/>
      <c r="BY285" s="232"/>
      <c r="BZ285" s="233"/>
      <c r="CA285" s="233"/>
      <c r="CB285" s="233"/>
      <c r="CC285" s="233"/>
      <c r="CD285" s="233"/>
      <c r="CE285" s="233"/>
      <c r="CF285" s="233"/>
      <c r="CG285" s="233"/>
      <c r="CH285" s="233"/>
      <c r="CI285" s="424"/>
      <c r="CJ285" s="233"/>
      <c r="CK285" s="233"/>
      <c r="CL285" s="233"/>
      <c r="CM285" s="233"/>
      <c r="CN285" s="233"/>
      <c r="CO285" s="233"/>
      <c r="CP285" s="233"/>
      <c r="CQ285" s="233"/>
      <c r="CR285" s="233"/>
      <c r="CS285" s="233"/>
      <c r="CT285" s="233"/>
      <c r="CU285" s="233"/>
      <c r="CV285" s="233"/>
      <c r="CW285" s="233"/>
      <c r="CX285" s="233"/>
      <c r="CY285" s="233"/>
      <c r="CZ285" s="233"/>
      <c r="DA285" s="233"/>
      <c r="DB285" s="233"/>
      <c r="DC285" s="233"/>
      <c r="DD285" s="233"/>
      <c r="DE285" s="233"/>
      <c r="DF285" s="233"/>
      <c r="DG285" s="233"/>
      <c r="DH285" s="233"/>
      <c r="DI285" s="233"/>
      <c r="DJ285" s="233"/>
      <c r="DK285" s="233"/>
      <c r="DL285" s="233"/>
      <c r="DM285" s="233"/>
      <c r="DN285" s="233"/>
      <c r="DO285" s="233"/>
      <c r="DP285" s="233"/>
      <c r="DQ285" s="233"/>
      <c r="DR285" s="233"/>
      <c r="DS285" s="233"/>
      <c r="DT285" s="233"/>
      <c r="DU285" s="233"/>
      <c r="DV285" s="233"/>
      <c r="DW285" s="233"/>
    </row>
    <row r="286" spans="54:127" ht="13.5" customHeight="1">
      <c r="BB286" s="233"/>
      <c r="BC286" s="233"/>
      <c r="BD286" s="233"/>
      <c r="BE286" s="233"/>
      <c r="BF286" s="232"/>
      <c r="BG286" s="233"/>
      <c r="BH286" s="233"/>
      <c r="BI286" s="232"/>
      <c r="BJ286" s="233"/>
      <c r="BK286" s="233"/>
      <c r="BL286" s="233"/>
      <c r="BM286" s="233"/>
      <c r="BN286" s="232"/>
      <c r="BO286" s="233"/>
      <c r="BP286" s="233"/>
      <c r="BQ286" s="232"/>
      <c r="BR286" s="233"/>
      <c r="BS286" s="233"/>
      <c r="BT286" s="233"/>
      <c r="BU286" s="233"/>
      <c r="BV286" s="232"/>
      <c r="BW286" s="233"/>
      <c r="BX286" s="233"/>
      <c r="BY286" s="232"/>
      <c r="BZ286" s="233"/>
      <c r="CA286" s="233"/>
      <c r="CB286" s="233"/>
      <c r="CC286" s="233"/>
      <c r="CD286" s="233"/>
      <c r="CE286" s="233"/>
      <c r="CF286" s="233"/>
      <c r="CG286" s="233"/>
      <c r="CH286" s="233"/>
      <c r="CI286" s="424"/>
      <c r="CJ286" s="233"/>
      <c r="CK286" s="233"/>
      <c r="CL286" s="233"/>
      <c r="CM286" s="233"/>
      <c r="CN286" s="233"/>
      <c r="CO286" s="233"/>
      <c r="CP286" s="233"/>
      <c r="CQ286" s="233"/>
      <c r="CR286" s="233"/>
      <c r="CS286" s="233"/>
      <c r="CT286" s="233"/>
      <c r="CU286" s="233"/>
      <c r="CV286" s="233"/>
      <c r="CW286" s="233"/>
      <c r="CX286" s="233"/>
      <c r="CY286" s="233"/>
      <c r="CZ286" s="233"/>
      <c r="DA286" s="233"/>
      <c r="DB286" s="233"/>
      <c r="DC286" s="233"/>
      <c r="DD286" s="233"/>
      <c r="DE286" s="233"/>
      <c r="DF286" s="233"/>
      <c r="DG286" s="233"/>
      <c r="DH286" s="233"/>
      <c r="DI286" s="233"/>
      <c r="DJ286" s="233"/>
      <c r="DK286" s="233"/>
      <c r="DL286" s="233"/>
      <c r="DM286" s="233"/>
      <c r="DN286" s="233"/>
      <c r="DO286" s="233"/>
      <c r="DP286" s="233"/>
      <c r="DQ286" s="233"/>
      <c r="DR286" s="233"/>
      <c r="DS286" s="233"/>
      <c r="DT286" s="233"/>
      <c r="DU286" s="233"/>
      <c r="DV286" s="233"/>
      <c r="DW286" s="233"/>
    </row>
    <row r="287" spans="54:127" ht="13.5" customHeight="1">
      <c r="BB287" s="233"/>
      <c r="BC287" s="233"/>
      <c r="BD287" s="233"/>
      <c r="BE287" s="233"/>
      <c r="BF287" s="232"/>
      <c r="BG287" s="233"/>
      <c r="BH287" s="233"/>
      <c r="BI287" s="232"/>
      <c r="BJ287" s="233"/>
      <c r="BK287" s="233"/>
      <c r="BL287" s="233"/>
      <c r="BM287" s="233"/>
      <c r="BN287" s="232"/>
      <c r="BO287" s="233"/>
      <c r="BP287" s="233"/>
      <c r="BQ287" s="232"/>
      <c r="BR287" s="233"/>
      <c r="BS287" s="233"/>
      <c r="BT287" s="233"/>
      <c r="BU287" s="233"/>
      <c r="BV287" s="232"/>
      <c r="BW287" s="233"/>
      <c r="BX287" s="233"/>
      <c r="BY287" s="232"/>
      <c r="BZ287" s="233"/>
      <c r="CA287" s="233"/>
      <c r="CB287" s="233"/>
      <c r="CC287" s="233"/>
      <c r="CD287" s="233"/>
      <c r="CE287" s="233"/>
      <c r="CF287" s="233"/>
      <c r="CG287" s="233"/>
      <c r="CH287" s="233"/>
      <c r="CI287" s="424"/>
      <c r="CJ287" s="233"/>
      <c r="CK287" s="233"/>
      <c r="CL287" s="233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  <c r="CW287" s="233"/>
      <c r="CX287" s="233"/>
      <c r="CY287" s="233"/>
      <c r="CZ287" s="233"/>
      <c r="DA287" s="233"/>
      <c r="DB287" s="233"/>
      <c r="DC287" s="233"/>
      <c r="DD287" s="233"/>
      <c r="DE287" s="233"/>
      <c r="DF287" s="233"/>
      <c r="DG287" s="233"/>
      <c r="DH287" s="233"/>
      <c r="DI287" s="233"/>
      <c r="DJ287" s="233"/>
      <c r="DK287" s="233"/>
      <c r="DL287" s="233"/>
      <c r="DM287" s="233"/>
      <c r="DN287" s="233"/>
      <c r="DO287" s="233"/>
      <c r="DP287" s="233"/>
      <c r="DQ287" s="233"/>
      <c r="DR287" s="233"/>
      <c r="DS287" s="233"/>
      <c r="DT287" s="233"/>
      <c r="DU287" s="233"/>
      <c r="DV287" s="233"/>
      <c r="DW287" s="233"/>
    </row>
    <row r="288" spans="54:127" ht="13.5" customHeight="1">
      <c r="BB288" s="233"/>
      <c r="BC288" s="233"/>
      <c r="BD288" s="233"/>
      <c r="BE288" s="233"/>
      <c r="BF288" s="232"/>
      <c r="BG288" s="233"/>
      <c r="BH288" s="233"/>
      <c r="BI288" s="232"/>
      <c r="BJ288" s="233"/>
      <c r="BK288" s="233"/>
      <c r="BL288" s="233"/>
      <c r="BM288" s="233"/>
      <c r="BN288" s="232"/>
      <c r="BO288" s="233"/>
      <c r="BP288" s="233"/>
      <c r="BQ288" s="232"/>
      <c r="BR288" s="233"/>
      <c r="BS288" s="233"/>
      <c r="BT288" s="233"/>
      <c r="BU288" s="233"/>
      <c r="BV288" s="232"/>
      <c r="BW288" s="233"/>
      <c r="BX288" s="233"/>
      <c r="BY288" s="232"/>
      <c r="BZ288" s="233"/>
      <c r="CA288" s="233"/>
      <c r="CB288" s="233"/>
      <c r="CC288" s="233"/>
      <c r="CD288" s="233"/>
      <c r="CE288" s="233"/>
      <c r="CF288" s="233"/>
      <c r="CG288" s="233"/>
      <c r="CH288" s="233"/>
      <c r="CI288" s="424"/>
      <c r="CJ288" s="233"/>
      <c r="CK288" s="233"/>
      <c r="CL288" s="233"/>
      <c r="CM288" s="233"/>
      <c r="CN288" s="233"/>
      <c r="CO288" s="233"/>
      <c r="CP288" s="233"/>
      <c r="CQ288" s="233"/>
      <c r="CR288" s="233"/>
      <c r="CS288" s="233"/>
      <c r="CT288" s="233"/>
      <c r="CU288" s="233"/>
      <c r="CV288" s="233"/>
      <c r="CW288" s="233"/>
      <c r="CX288" s="233"/>
      <c r="CY288" s="233"/>
      <c r="CZ288" s="233"/>
      <c r="DA288" s="233"/>
      <c r="DB288" s="233"/>
      <c r="DC288" s="233"/>
      <c r="DD288" s="233"/>
      <c r="DE288" s="233"/>
      <c r="DF288" s="233"/>
      <c r="DG288" s="233"/>
      <c r="DH288" s="233"/>
      <c r="DI288" s="233"/>
      <c r="DJ288" s="233"/>
      <c r="DK288" s="233"/>
      <c r="DL288" s="233"/>
      <c r="DM288" s="233"/>
      <c r="DN288" s="233"/>
      <c r="DO288" s="233"/>
      <c r="DP288" s="233"/>
      <c r="DQ288" s="233"/>
      <c r="DR288" s="233"/>
      <c r="DS288" s="233"/>
      <c r="DT288" s="233"/>
      <c r="DU288" s="233"/>
      <c r="DV288" s="233"/>
      <c r="DW288" s="233"/>
    </row>
    <row r="289" spans="54:127" ht="13.5" customHeight="1">
      <c r="BB289" s="233"/>
      <c r="BC289" s="233"/>
      <c r="BD289" s="233"/>
      <c r="BE289" s="233"/>
      <c r="BF289" s="232"/>
      <c r="BG289" s="233"/>
      <c r="BH289" s="233"/>
      <c r="BI289" s="232"/>
      <c r="BJ289" s="233"/>
      <c r="BK289" s="233"/>
      <c r="BL289" s="233"/>
      <c r="BM289" s="233"/>
      <c r="BN289" s="232"/>
      <c r="BO289" s="233"/>
      <c r="BP289" s="233"/>
      <c r="BQ289" s="232"/>
      <c r="BR289" s="233"/>
      <c r="BS289" s="233"/>
      <c r="BT289" s="233"/>
      <c r="BU289" s="233"/>
      <c r="BV289" s="232"/>
      <c r="BW289" s="233"/>
      <c r="BX289" s="233"/>
      <c r="BY289" s="232"/>
      <c r="BZ289" s="233"/>
      <c r="CA289" s="233"/>
      <c r="CB289" s="233"/>
      <c r="CC289" s="233"/>
      <c r="CD289" s="233"/>
      <c r="CE289" s="233"/>
      <c r="CF289" s="233"/>
      <c r="CG289" s="233"/>
      <c r="CH289" s="233"/>
      <c r="CI289" s="424"/>
      <c r="CJ289" s="233"/>
      <c r="CK289" s="233"/>
      <c r="CL289" s="233"/>
      <c r="CM289" s="233"/>
      <c r="CN289" s="233"/>
      <c r="CO289" s="233"/>
      <c r="CP289" s="233"/>
      <c r="CQ289" s="233"/>
      <c r="CR289" s="233"/>
      <c r="CS289" s="233"/>
      <c r="CT289" s="233"/>
      <c r="CU289" s="233"/>
      <c r="CV289" s="233"/>
      <c r="CW289" s="233"/>
      <c r="CX289" s="233"/>
      <c r="CY289" s="233"/>
      <c r="CZ289" s="233"/>
      <c r="DA289" s="233"/>
      <c r="DB289" s="233"/>
      <c r="DC289" s="233"/>
      <c r="DD289" s="233"/>
      <c r="DE289" s="233"/>
      <c r="DF289" s="233"/>
      <c r="DG289" s="233"/>
      <c r="DH289" s="233"/>
      <c r="DI289" s="233"/>
      <c r="DJ289" s="233"/>
      <c r="DK289" s="233"/>
      <c r="DL289" s="233"/>
      <c r="DM289" s="233"/>
      <c r="DN289" s="233"/>
      <c r="DO289" s="233"/>
      <c r="DP289" s="233"/>
      <c r="DQ289" s="233"/>
      <c r="DR289" s="233"/>
      <c r="DS289" s="233"/>
      <c r="DT289" s="233"/>
      <c r="DU289" s="233"/>
      <c r="DV289" s="233"/>
      <c r="DW289" s="233"/>
    </row>
    <row r="290" spans="54:127" ht="13.5" customHeight="1">
      <c r="BB290" s="233"/>
      <c r="BC290" s="233"/>
      <c r="BD290" s="233"/>
      <c r="BE290" s="233"/>
      <c r="BF290" s="232"/>
      <c r="BG290" s="233"/>
      <c r="BH290" s="233"/>
      <c r="BI290" s="232"/>
      <c r="BJ290" s="233"/>
      <c r="BK290" s="233"/>
      <c r="BL290" s="233"/>
      <c r="BM290" s="233"/>
      <c r="BN290" s="232"/>
      <c r="BO290" s="233"/>
      <c r="BP290" s="233"/>
      <c r="BQ290" s="232"/>
      <c r="BR290" s="233"/>
      <c r="BS290" s="233"/>
      <c r="BT290" s="233"/>
      <c r="BU290" s="233"/>
      <c r="BV290" s="232"/>
      <c r="BW290" s="233"/>
      <c r="BX290" s="233"/>
      <c r="BY290" s="232"/>
      <c r="BZ290" s="233"/>
      <c r="CA290" s="233"/>
      <c r="CB290" s="233"/>
      <c r="CC290" s="233"/>
      <c r="CD290" s="233"/>
      <c r="CE290" s="233"/>
      <c r="CF290" s="233"/>
      <c r="CG290" s="233"/>
      <c r="CH290" s="233"/>
      <c r="CI290" s="424"/>
      <c r="CJ290" s="233"/>
      <c r="CK290" s="233"/>
      <c r="CL290" s="233"/>
      <c r="CM290" s="233"/>
      <c r="CN290" s="233"/>
      <c r="CO290" s="233"/>
      <c r="CP290" s="233"/>
      <c r="CQ290" s="233"/>
      <c r="CR290" s="233"/>
      <c r="CS290" s="233"/>
      <c r="CT290" s="233"/>
      <c r="CU290" s="233"/>
      <c r="CV290" s="233"/>
      <c r="CW290" s="233"/>
      <c r="CX290" s="233"/>
      <c r="CY290" s="233"/>
      <c r="CZ290" s="233"/>
      <c r="DA290" s="233"/>
      <c r="DB290" s="233"/>
      <c r="DC290" s="233"/>
      <c r="DD290" s="233"/>
      <c r="DE290" s="233"/>
      <c r="DF290" s="233"/>
      <c r="DG290" s="233"/>
      <c r="DH290" s="233"/>
      <c r="DI290" s="233"/>
      <c r="DJ290" s="233"/>
      <c r="DK290" s="233"/>
      <c r="DL290" s="233"/>
      <c r="DM290" s="233"/>
      <c r="DN290" s="233"/>
      <c r="DO290" s="233"/>
      <c r="DP290" s="233"/>
      <c r="DQ290" s="233"/>
      <c r="DR290" s="233"/>
      <c r="DS290" s="233"/>
      <c r="DT290" s="233"/>
      <c r="DU290" s="233"/>
      <c r="DV290" s="233"/>
      <c r="DW290" s="233"/>
    </row>
    <row r="291" spans="54:127" ht="13.5" customHeight="1">
      <c r="BB291" s="233"/>
      <c r="BC291" s="233"/>
      <c r="BD291" s="233"/>
      <c r="BE291" s="233"/>
      <c r="BF291" s="232"/>
      <c r="BG291" s="233"/>
      <c r="BH291" s="233"/>
      <c r="BI291" s="232"/>
      <c r="BJ291" s="233"/>
      <c r="BK291" s="233"/>
      <c r="BL291" s="233"/>
      <c r="BM291" s="233"/>
      <c r="BN291" s="232"/>
      <c r="BO291" s="233"/>
      <c r="BP291" s="233"/>
      <c r="BQ291" s="232"/>
      <c r="BR291" s="233"/>
      <c r="BS291" s="233"/>
      <c r="BT291" s="233"/>
      <c r="BU291" s="233"/>
      <c r="BV291" s="232"/>
      <c r="BW291" s="233"/>
      <c r="BX291" s="233"/>
      <c r="BY291" s="232"/>
      <c r="BZ291" s="233"/>
      <c r="CA291" s="233"/>
      <c r="CB291" s="233"/>
      <c r="CC291" s="233"/>
      <c r="CD291" s="233"/>
      <c r="CE291" s="233"/>
      <c r="CF291" s="233"/>
      <c r="CG291" s="233"/>
      <c r="CH291" s="233"/>
      <c r="CI291" s="424"/>
      <c r="CJ291" s="233"/>
      <c r="CK291" s="233"/>
      <c r="CL291" s="233"/>
      <c r="CM291" s="233"/>
      <c r="CN291" s="233"/>
      <c r="CO291" s="233"/>
      <c r="CP291" s="233"/>
      <c r="CQ291" s="233"/>
      <c r="CR291" s="233"/>
      <c r="CS291" s="233"/>
      <c r="CT291" s="233"/>
      <c r="CU291" s="233"/>
      <c r="CV291" s="233"/>
      <c r="CW291" s="233"/>
      <c r="CX291" s="233"/>
      <c r="CY291" s="233"/>
      <c r="CZ291" s="233"/>
      <c r="DA291" s="233"/>
      <c r="DB291" s="233"/>
      <c r="DC291" s="233"/>
      <c r="DD291" s="233"/>
      <c r="DE291" s="233"/>
      <c r="DF291" s="233"/>
      <c r="DG291" s="233"/>
      <c r="DH291" s="233"/>
      <c r="DI291" s="233"/>
      <c r="DJ291" s="233"/>
      <c r="DK291" s="233"/>
      <c r="DL291" s="233"/>
      <c r="DM291" s="233"/>
      <c r="DN291" s="233"/>
      <c r="DO291" s="233"/>
      <c r="DP291" s="233"/>
      <c r="DQ291" s="233"/>
      <c r="DR291" s="233"/>
      <c r="DS291" s="233"/>
      <c r="DT291" s="233"/>
      <c r="DU291" s="233"/>
      <c r="DV291" s="233"/>
      <c r="DW291" s="233"/>
    </row>
    <row r="292" spans="54:127" ht="13.5" customHeight="1">
      <c r="BB292" s="233"/>
      <c r="BC292" s="233"/>
      <c r="BD292" s="233"/>
      <c r="BE292" s="233"/>
      <c r="BF292" s="232"/>
      <c r="BG292" s="233"/>
      <c r="BH292" s="233"/>
      <c r="BI292" s="232"/>
      <c r="BJ292" s="233"/>
      <c r="BK292" s="233"/>
      <c r="BL292" s="233"/>
      <c r="BM292" s="233"/>
      <c r="BN292" s="232"/>
      <c r="BO292" s="233"/>
      <c r="BP292" s="233"/>
      <c r="BQ292" s="232"/>
      <c r="BR292" s="233"/>
      <c r="BS292" s="233"/>
      <c r="BT292" s="233"/>
      <c r="BU292" s="233"/>
      <c r="BV292" s="232"/>
      <c r="BW292" s="233"/>
      <c r="BX292" s="233"/>
      <c r="BY292" s="232"/>
      <c r="BZ292" s="233"/>
      <c r="CA292" s="233"/>
      <c r="CB292" s="233"/>
      <c r="CC292" s="233"/>
      <c r="CD292" s="233"/>
      <c r="CE292" s="233"/>
      <c r="CF292" s="233"/>
      <c r="CG292" s="233"/>
      <c r="CH292" s="233"/>
      <c r="CI292" s="424"/>
      <c r="CJ292" s="233"/>
      <c r="CK292" s="233"/>
      <c r="CL292" s="233"/>
      <c r="CM292" s="233"/>
      <c r="CN292" s="233"/>
      <c r="CO292" s="233"/>
      <c r="CP292" s="233"/>
      <c r="CQ292" s="233"/>
      <c r="CR292" s="233"/>
      <c r="CS292" s="233"/>
      <c r="CT292" s="233"/>
      <c r="CU292" s="233"/>
      <c r="CV292" s="233"/>
      <c r="CW292" s="233"/>
      <c r="CX292" s="233"/>
      <c r="CY292" s="233"/>
      <c r="CZ292" s="233"/>
      <c r="DA292" s="233"/>
      <c r="DB292" s="233"/>
      <c r="DC292" s="233"/>
      <c r="DD292" s="233"/>
      <c r="DE292" s="233"/>
      <c r="DF292" s="233"/>
      <c r="DG292" s="233"/>
      <c r="DH292" s="233"/>
      <c r="DI292" s="233"/>
      <c r="DJ292" s="233"/>
      <c r="DK292" s="233"/>
      <c r="DL292" s="233"/>
      <c r="DM292" s="233"/>
      <c r="DN292" s="233"/>
      <c r="DO292" s="233"/>
      <c r="DP292" s="233"/>
      <c r="DQ292" s="233"/>
      <c r="DR292" s="233"/>
      <c r="DS292" s="233"/>
      <c r="DT292" s="233"/>
      <c r="DU292" s="233"/>
      <c r="DV292" s="233"/>
      <c r="DW292" s="233"/>
    </row>
    <row r="293" spans="54:127" ht="13.5" customHeight="1">
      <c r="BB293" s="233"/>
      <c r="BC293" s="233"/>
      <c r="BD293" s="233"/>
      <c r="BE293" s="233"/>
      <c r="BF293" s="232"/>
      <c r="BG293" s="233"/>
      <c r="BH293" s="233"/>
      <c r="BI293" s="232"/>
      <c r="BJ293" s="233"/>
      <c r="BK293" s="233"/>
      <c r="BL293" s="233"/>
      <c r="BM293" s="233"/>
      <c r="BN293" s="232"/>
      <c r="BO293" s="233"/>
      <c r="BP293" s="233"/>
      <c r="BQ293" s="232"/>
      <c r="BR293" s="233"/>
      <c r="BS293" s="233"/>
      <c r="BT293" s="233"/>
      <c r="BU293" s="233"/>
      <c r="BV293" s="232"/>
      <c r="BW293" s="233"/>
      <c r="BX293" s="233"/>
      <c r="BY293" s="232"/>
      <c r="BZ293" s="233"/>
      <c r="CA293" s="233"/>
      <c r="CB293" s="233"/>
      <c r="CC293" s="233"/>
      <c r="CD293" s="233"/>
      <c r="CE293" s="233"/>
      <c r="CF293" s="233"/>
      <c r="CG293" s="233"/>
      <c r="CH293" s="233"/>
      <c r="CI293" s="424"/>
      <c r="CJ293" s="233"/>
      <c r="CK293" s="233"/>
      <c r="CL293" s="233"/>
      <c r="CM293" s="233"/>
      <c r="CN293" s="233"/>
      <c r="CO293" s="233"/>
      <c r="CP293" s="233"/>
      <c r="CQ293" s="233"/>
      <c r="CR293" s="233"/>
      <c r="CS293" s="233"/>
      <c r="CT293" s="233"/>
      <c r="CU293" s="233"/>
      <c r="CV293" s="233"/>
      <c r="CW293" s="233"/>
      <c r="CX293" s="233"/>
      <c r="CY293" s="233"/>
      <c r="CZ293" s="233"/>
      <c r="DA293" s="233"/>
      <c r="DB293" s="233"/>
      <c r="DC293" s="233"/>
      <c r="DD293" s="233"/>
      <c r="DE293" s="233"/>
      <c r="DF293" s="233"/>
      <c r="DG293" s="233"/>
      <c r="DH293" s="233"/>
      <c r="DI293" s="233"/>
      <c r="DJ293" s="233"/>
      <c r="DK293" s="233"/>
      <c r="DL293" s="233"/>
      <c r="DM293" s="233"/>
      <c r="DN293" s="233"/>
      <c r="DO293" s="233"/>
      <c r="DP293" s="233"/>
      <c r="DQ293" s="233"/>
      <c r="DR293" s="233"/>
      <c r="DS293" s="233"/>
      <c r="DT293" s="233"/>
      <c r="DU293" s="233"/>
      <c r="DV293" s="233"/>
      <c r="DW293" s="233"/>
    </row>
    <row r="294" spans="54:127" ht="13.5" customHeight="1">
      <c r="BB294" s="233"/>
      <c r="BC294" s="233"/>
      <c r="BD294" s="233"/>
      <c r="BE294" s="233"/>
      <c r="BF294" s="232"/>
      <c r="BG294" s="233"/>
      <c r="BH294" s="233"/>
      <c r="BI294" s="232"/>
      <c r="BJ294" s="233"/>
      <c r="BK294" s="233"/>
      <c r="BL294" s="233"/>
      <c r="BM294" s="233"/>
      <c r="BN294" s="232"/>
      <c r="BO294" s="233"/>
      <c r="BP294" s="233"/>
      <c r="BQ294" s="232"/>
      <c r="BR294" s="233"/>
      <c r="BS294" s="233"/>
      <c r="BT294" s="233"/>
      <c r="BU294" s="233"/>
      <c r="BV294" s="232"/>
      <c r="BW294" s="233"/>
      <c r="BX294" s="233"/>
      <c r="BY294" s="232"/>
      <c r="BZ294" s="233"/>
      <c r="CA294" s="233"/>
      <c r="CB294" s="233"/>
      <c r="CC294" s="233"/>
      <c r="CD294" s="233"/>
      <c r="CE294" s="233"/>
      <c r="CF294" s="233"/>
      <c r="CG294" s="233"/>
      <c r="CH294" s="233"/>
      <c r="CI294" s="424"/>
      <c r="CJ294" s="233"/>
      <c r="CK294" s="233"/>
      <c r="CL294" s="233"/>
      <c r="CM294" s="233"/>
      <c r="CN294" s="233"/>
      <c r="CO294" s="233"/>
      <c r="CP294" s="233"/>
      <c r="CQ294" s="233"/>
      <c r="CR294" s="233"/>
      <c r="CS294" s="233"/>
      <c r="CT294" s="233"/>
      <c r="CU294" s="233"/>
      <c r="CV294" s="233"/>
      <c r="CW294" s="233"/>
      <c r="CX294" s="233"/>
      <c r="CY294" s="233"/>
      <c r="CZ294" s="233"/>
      <c r="DA294" s="233"/>
      <c r="DB294" s="233"/>
      <c r="DC294" s="233"/>
      <c r="DD294" s="233"/>
      <c r="DE294" s="233"/>
      <c r="DF294" s="233"/>
      <c r="DG294" s="233"/>
      <c r="DH294" s="233"/>
      <c r="DI294" s="233"/>
      <c r="DJ294" s="233"/>
      <c r="DK294" s="233"/>
      <c r="DL294" s="233"/>
      <c r="DM294" s="233"/>
      <c r="DN294" s="233"/>
      <c r="DO294" s="233"/>
      <c r="DP294" s="233"/>
      <c r="DQ294" s="233"/>
      <c r="DR294" s="233"/>
      <c r="DS294" s="233"/>
      <c r="DT294" s="233"/>
      <c r="DU294" s="233"/>
      <c r="DV294" s="233"/>
      <c r="DW294" s="233"/>
    </row>
    <row r="295" spans="54:127" ht="13.5" customHeight="1">
      <c r="BB295" s="233"/>
      <c r="BC295" s="233"/>
      <c r="BD295" s="233"/>
      <c r="BE295" s="233"/>
      <c r="BF295" s="232"/>
      <c r="BG295" s="233"/>
      <c r="BH295" s="233"/>
      <c r="BI295" s="232"/>
      <c r="BJ295" s="233"/>
      <c r="BK295" s="233"/>
      <c r="BL295" s="233"/>
      <c r="BM295" s="233"/>
      <c r="BN295" s="232"/>
      <c r="BO295" s="233"/>
      <c r="BP295" s="233"/>
      <c r="BQ295" s="232"/>
      <c r="BR295" s="233"/>
      <c r="BS295" s="233"/>
      <c r="BT295" s="233"/>
      <c r="BU295" s="233"/>
      <c r="BV295" s="232"/>
      <c r="BW295" s="233"/>
      <c r="BX295" s="233"/>
      <c r="BY295" s="232"/>
      <c r="BZ295" s="233"/>
      <c r="CA295" s="233"/>
      <c r="CB295" s="233"/>
      <c r="CC295" s="233"/>
      <c r="CD295" s="233"/>
      <c r="CE295" s="233"/>
      <c r="CF295" s="233"/>
      <c r="CG295" s="233"/>
      <c r="CH295" s="233"/>
      <c r="CI295" s="424"/>
      <c r="CJ295" s="233"/>
      <c r="CK295" s="233"/>
      <c r="CL295" s="233"/>
      <c r="CM295" s="233"/>
      <c r="CN295" s="233"/>
      <c r="CO295" s="233"/>
      <c r="CP295" s="233"/>
      <c r="CQ295" s="233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  <c r="DE295" s="233"/>
      <c r="DF295" s="233"/>
      <c r="DG295" s="233"/>
      <c r="DH295" s="233"/>
      <c r="DI295" s="233"/>
      <c r="DJ295" s="233"/>
      <c r="DK295" s="233"/>
      <c r="DL295" s="233"/>
      <c r="DM295" s="233"/>
      <c r="DN295" s="233"/>
      <c r="DO295" s="233"/>
      <c r="DP295" s="233"/>
      <c r="DQ295" s="233"/>
      <c r="DR295" s="233"/>
      <c r="DS295" s="233"/>
      <c r="DT295" s="233"/>
      <c r="DU295" s="233"/>
      <c r="DV295" s="233"/>
      <c r="DW295" s="233"/>
    </row>
    <row r="296" spans="54:127" ht="13.5" customHeight="1">
      <c r="BB296" s="233"/>
      <c r="BC296" s="233"/>
      <c r="BD296" s="233"/>
      <c r="BE296" s="233"/>
      <c r="BF296" s="232"/>
      <c r="BG296" s="233"/>
      <c r="BH296" s="233"/>
      <c r="BI296" s="232"/>
      <c r="BJ296" s="233"/>
      <c r="BK296" s="233"/>
      <c r="BL296" s="233"/>
      <c r="BM296" s="233"/>
      <c r="BN296" s="232"/>
      <c r="BO296" s="233"/>
      <c r="BP296" s="233"/>
      <c r="BQ296" s="232"/>
      <c r="BR296" s="233"/>
      <c r="BS296" s="233"/>
      <c r="BT296" s="233"/>
      <c r="BU296" s="233"/>
      <c r="BV296" s="232"/>
      <c r="BW296" s="233"/>
      <c r="BX296" s="233"/>
      <c r="BY296" s="232"/>
      <c r="BZ296" s="233"/>
      <c r="CA296" s="233"/>
      <c r="CB296" s="233"/>
      <c r="CC296" s="233"/>
      <c r="CD296" s="233"/>
      <c r="CE296" s="233"/>
      <c r="CF296" s="233"/>
      <c r="CG296" s="233"/>
      <c r="CH296" s="233"/>
      <c r="CI296" s="424"/>
      <c r="CJ296" s="233"/>
      <c r="CK296" s="233"/>
      <c r="CL296" s="233"/>
      <c r="CM296" s="233"/>
      <c r="CN296" s="233"/>
      <c r="CO296" s="233"/>
      <c r="CP296" s="233"/>
      <c r="CQ296" s="233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  <c r="DE296" s="233"/>
      <c r="DF296" s="233"/>
      <c r="DG296" s="233"/>
      <c r="DH296" s="233"/>
      <c r="DI296" s="233"/>
      <c r="DJ296" s="233"/>
      <c r="DK296" s="233"/>
      <c r="DL296" s="233"/>
      <c r="DM296" s="233"/>
      <c r="DN296" s="233"/>
      <c r="DO296" s="233"/>
      <c r="DP296" s="233"/>
      <c r="DQ296" s="233"/>
      <c r="DR296" s="233"/>
      <c r="DS296" s="233"/>
      <c r="DT296" s="233"/>
      <c r="DU296" s="233"/>
      <c r="DV296" s="233"/>
      <c r="DW296" s="233"/>
    </row>
    <row r="297" spans="54:127" ht="13.5" customHeight="1">
      <c r="BB297" s="233"/>
      <c r="BC297" s="233"/>
      <c r="BD297" s="233"/>
      <c r="BE297" s="233"/>
      <c r="BF297" s="232"/>
      <c r="BG297" s="233"/>
      <c r="BH297" s="233"/>
      <c r="BI297" s="232"/>
      <c r="BJ297" s="233"/>
      <c r="BK297" s="233"/>
      <c r="BL297" s="233"/>
      <c r="BM297" s="233"/>
      <c r="BN297" s="232"/>
      <c r="BO297" s="233"/>
      <c r="BP297" s="233"/>
      <c r="BQ297" s="232"/>
      <c r="BR297" s="233"/>
      <c r="BS297" s="233"/>
      <c r="BT297" s="233"/>
      <c r="BU297" s="233"/>
      <c r="BV297" s="232"/>
      <c r="BW297" s="233"/>
      <c r="BX297" s="233"/>
      <c r="BY297" s="232"/>
      <c r="BZ297" s="233"/>
      <c r="CA297" s="233"/>
      <c r="CB297" s="233"/>
      <c r="CC297" s="233"/>
      <c r="CD297" s="233"/>
      <c r="CE297" s="233"/>
      <c r="CF297" s="233"/>
      <c r="CG297" s="233"/>
      <c r="CH297" s="233"/>
      <c r="CI297" s="424"/>
      <c r="CJ297" s="233"/>
      <c r="CK297" s="233"/>
      <c r="CL297" s="233"/>
      <c r="CM297" s="233"/>
      <c r="CN297" s="233"/>
      <c r="CO297" s="233"/>
      <c r="CP297" s="233"/>
      <c r="CQ297" s="233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  <c r="DE297" s="233"/>
      <c r="DF297" s="233"/>
      <c r="DG297" s="233"/>
      <c r="DH297" s="233"/>
      <c r="DI297" s="233"/>
      <c r="DJ297" s="233"/>
      <c r="DK297" s="233"/>
      <c r="DL297" s="233"/>
      <c r="DM297" s="233"/>
      <c r="DN297" s="233"/>
      <c r="DO297" s="233"/>
      <c r="DP297" s="233"/>
      <c r="DQ297" s="233"/>
      <c r="DR297" s="233"/>
      <c r="DS297" s="233"/>
      <c r="DT297" s="233"/>
      <c r="DU297" s="233"/>
      <c r="DV297" s="233"/>
      <c r="DW297" s="233"/>
    </row>
    <row r="298" spans="54:127" ht="13.5" customHeight="1">
      <c r="BB298" s="233"/>
      <c r="BC298" s="233"/>
      <c r="BD298" s="233"/>
      <c r="BE298" s="233"/>
      <c r="BF298" s="232"/>
      <c r="BG298" s="233"/>
      <c r="BH298" s="233"/>
      <c r="BI298" s="232"/>
      <c r="BJ298" s="233"/>
      <c r="BK298" s="233"/>
      <c r="BL298" s="233"/>
      <c r="BM298" s="233"/>
      <c r="BN298" s="232"/>
      <c r="BO298" s="233"/>
      <c r="BP298" s="233"/>
      <c r="BQ298" s="232"/>
      <c r="BR298" s="233"/>
      <c r="BS298" s="233"/>
      <c r="BT298" s="233"/>
      <c r="BU298" s="233"/>
      <c r="BV298" s="232"/>
      <c r="BW298" s="233"/>
      <c r="BX298" s="233"/>
      <c r="BY298" s="232"/>
      <c r="BZ298" s="233"/>
      <c r="CA298" s="233"/>
      <c r="CB298" s="233"/>
      <c r="CC298" s="233"/>
      <c r="CD298" s="233"/>
      <c r="CE298" s="233"/>
      <c r="CF298" s="233"/>
      <c r="CG298" s="233"/>
      <c r="CH298" s="233"/>
      <c r="CI298" s="424"/>
      <c r="CJ298" s="233"/>
      <c r="CK298" s="233"/>
      <c r="CL298" s="233"/>
      <c r="CM298" s="233"/>
      <c r="CN298" s="233"/>
      <c r="CO298" s="233"/>
      <c r="CP298" s="233"/>
      <c r="CQ298" s="233"/>
      <c r="CR298" s="233"/>
      <c r="CS298" s="233"/>
      <c r="CT298" s="233"/>
      <c r="CU298" s="233"/>
      <c r="CV298" s="233"/>
      <c r="CW298" s="233"/>
      <c r="CX298" s="233"/>
      <c r="CY298" s="233"/>
      <c r="CZ298" s="233"/>
      <c r="DA298" s="233"/>
      <c r="DB298" s="233"/>
      <c r="DC298" s="233"/>
      <c r="DD298" s="233"/>
      <c r="DE298" s="233"/>
      <c r="DF298" s="233"/>
      <c r="DG298" s="233"/>
      <c r="DH298" s="233"/>
      <c r="DI298" s="233"/>
      <c r="DJ298" s="233"/>
      <c r="DK298" s="233"/>
      <c r="DL298" s="233"/>
      <c r="DM298" s="233"/>
      <c r="DN298" s="233"/>
      <c r="DO298" s="233"/>
      <c r="DP298" s="233"/>
      <c r="DQ298" s="233"/>
      <c r="DR298" s="233"/>
      <c r="DS298" s="233"/>
      <c r="DT298" s="233"/>
      <c r="DU298" s="233"/>
      <c r="DV298" s="233"/>
      <c r="DW298" s="233"/>
    </row>
    <row r="299" spans="54:127" ht="13.5" customHeight="1">
      <c r="BB299" s="233"/>
      <c r="BC299" s="233"/>
      <c r="BD299" s="233"/>
      <c r="BE299" s="233"/>
      <c r="BF299" s="232"/>
      <c r="BG299" s="233"/>
      <c r="BH299" s="233"/>
      <c r="BI299" s="232"/>
      <c r="BJ299" s="233"/>
      <c r="BK299" s="233"/>
      <c r="BL299" s="233"/>
      <c r="BM299" s="233"/>
      <c r="BN299" s="232"/>
      <c r="BO299" s="233"/>
      <c r="BP299" s="233"/>
      <c r="BQ299" s="232"/>
      <c r="BR299" s="233"/>
      <c r="BS299" s="233"/>
      <c r="BT299" s="233"/>
      <c r="BU299" s="233"/>
      <c r="BV299" s="232"/>
      <c r="BW299" s="233"/>
      <c r="BX299" s="233"/>
      <c r="BY299" s="232"/>
      <c r="BZ299" s="233"/>
      <c r="CA299" s="233"/>
      <c r="CB299" s="233"/>
      <c r="CC299" s="233"/>
      <c r="CD299" s="233"/>
      <c r="CE299" s="233"/>
      <c r="CF299" s="233"/>
      <c r="CG299" s="233"/>
      <c r="CH299" s="233"/>
      <c r="CI299" s="424"/>
      <c r="CJ299" s="233"/>
      <c r="CK299" s="233"/>
      <c r="CL299" s="233"/>
      <c r="CM299" s="233"/>
      <c r="CN299" s="233"/>
      <c r="CO299" s="233"/>
      <c r="CP299" s="233"/>
      <c r="CQ299" s="233"/>
      <c r="CR299" s="233"/>
      <c r="CS299" s="233"/>
      <c r="CT299" s="233"/>
      <c r="CU299" s="233"/>
      <c r="CV299" s="233"/>
      <c r="CW299" s="233"/>
      <c r="CX299" s="233"/>
      <c r="CY299" s="233"/>
      <c r="CZ299" s="233"/>
      <c r="DA299" s="233"/>
      <c r="DB299" s="233"/>
      <c r="DC299" s="233"/>
      <c r="DD299" s="233"/>
      <c r="DE299" s="233"/>
      <c r="DF299" s="233"/>
      <c r="DG299" s="233"/>
      <c r="DH299" s="233"/>
      <c r="DI299" s="233"/>
      <c r="DJ299" s="233"/>
      <c r="DK299" s="233"/>
      <c r="DL299" s="233"/>
      <c r="DM299" s="233"/>
      <c r="DN299" s="233"/>
      <c r="DO299" s="233"/>
      <c r="DP299" s="233"/>
      <c r="DQ299" s="233"/>
      <c r="DR299" s="233"/>
      <c r="DS299" s="233"/>
      <c r="DT299" s="233"/>
      <c r="DU299" s="233"/>
      <c r="DV299" s="233"/>
      <c r="DW299" s="233"/>
    </row>
    <row r="300" spans="54:127" ht="13.5" customHeight="1">
      <c r="BB300" s="233"/>
      <c r="BC300" s="233"/>
      <c r="BD300" s="233"/>
      <c r="BE300" s="233"/>
      <c r="BF300" s="232"/>
      <c r="BG300" s="233"/>
      <c r="BH300" s="233"/>
      <c r="BI300" s="232"/>
      <c r="BJ300" s="233"/>
      <c r="BK300" s="233"/>
      <c r="BL300" s="233"/>
      <c r="BM300" s="233"/>
      <c r="BN300" s="232"/>
      <c r="BO300" s="233"/>
      <c r="BP300" s="233"/>
      <c r="BQ300" s="232"/>
      <c r="BR300" s="233"/>
      <c r="BS300" s="233"/>
      <c r="BT300" s="233"/>
      <c r="BU300" s="233"/>
      <c r="BV300" s="232"/>
      <c r="BW300" s="233"/>
      <c r="BX300" s="233"/>
      <c r="BY300" s="232"/>
      <c r="BZ300" s="233"/>
      <c r="CA300" s="233"/>
      <c r="CB300" s="233"/>
      <c r="CC300" s="233"/>
      <c r="CD300" s="233"/>
      <c r="CE300" s="233"/>
      <c r="CF300" s="233"/>
      <c r="CG300" s="233"/>
      <c r="CH300" s="233"/>
      <c r="CI300" s="424"/>
      <c r="CJ300" s="233"/>
      <c r="CK300" s="233"/>
      <c r="CL300" s="233"/>
      <c r="CM300" s="233"/>
      <c r="CN300" s="233"/>
      <c r="CO300" s="233"/>
      <c r="CP300" s="233"/>
      <c r="CQ300" s="233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3"/>
      <c r="DF300" s="233"/>
      <c r="DG300" s="233"/>
      <c r="DH300" s="233"/>
      <c r="DI300" s="233"/>
      <c r="DJ300" s="233"/>
      <c r="DK300" s="233"/>
      <c r="DL300" s="233"/>
      <c r="DM300" s="233"/>
      <c r="DN300" s="233"/>
      <c r="DO300" s="233"/>
      <c r="DP300" s="233"/>
      <c r="DQ300" s="233"/>
      <c r="DR300" s="233"/>
      <c r="DS300" s="233"/>
      <c r="DT300" s="233"/>
      <c r="DU300" s="233"/>
      <c r="DV300" s="233"/>
      <c r="DW300" s="233"/>
    </row>
    <row r="301" spans="54:127" ht="13.5" customHeight="1">
      <c r="BB301" s="233"/>
      <c r="BC301" s="233"/>
      <c r="BD301" s="233"/>
      <c r="BE301" s="233"/>
      <c r="BF301" s="232"/>
      <c r="BG301" s="233"/>
      <c r="BH301" s="233"/>
      <c r="BI301" s="232"/>
      <c r="BJ301" s="233"/>
      <c r="BK301" s="233"/>
      <c r="BL301" s="233"/>
      <c r="BM301" s="233"/>
      <c r="BN301" s="232"/>
      <c r="BO301" s="233"/>
      <c r="BP301" s="233"/>
      <c r="BQ301" s="232"/>
      <c r="BR301" s="233"/>
      <c r="BS301" s="233"/>
      <c r="BT301" s="233"/>
      <c r="BU301" s="233"/>
      <c r="BV301" s="232"/>
      <c r="BW301" s="233"/>
      <c r="BX301" s="233"/>
      <c r="BY301" s="232"/>
      <c r="BZ301" s="233"/>
      <c r="CA301" s="233"/>
      <c r="CB301" s="233"/>
      <c r="CC301" s="233"/>
      <c r="CD301" s="233"/>
      <c r="CE301" s="233"/>
      <c r="CF301" s="233"/>
      <c r="CG301" s="233"/>
      <c r="CH301" s="233"/>
      <c r="CI301" s="424"/>
      <c r="CJ301" s="233"/>
      <c r="CK301" s="233"/>
      <c r="CL301" s="233"/>
      <c r="CM301" s="233"/>
      <c r="CN301" s="233"/>
      <c r="CO301" s="233"/>
      <c r="CP301" s="233"/>
      <c r="CQ301" s="233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  <c r="DE301" s="233"/>
      <c r="DF301" s="233"/>
      <c r="DG301" s="233"/>
      <c r="DH301" s="233"/>
      <c r="DI301" s="233"/>
      <c r="DJ301" s="233"/>
      <c r="DK301" s="233"/>
      <c r="DL301" s="233"/>
      <c r="DM301" s="233"/>
      <c r="DN301" s="233"/>
      <c r="DO301" s="233"/>
      <c r="DP301" s="233"/>
      <c r="DQ301" s="233"/>
      <c r="DR301" s="233"/>
      <c r="DS301" s="233"/>
      <c r="DT301" s="233"/>
      <c r="DU301" s="233"/>
      <c r="DV301" s="233"/>
      <c r="DW301" s="233"/>
    </row>
    <row r="302" spans="54:127" ht="13.5" customHeight="1">
      <c r="BB302" s="233"/>
      <c r="BC302" s="233"/>
      <c r="BD302" s="233"/>
      <c r="BE302" s="233"/>
      <c r="BF302" s="232"/>
      <c r="BG302" s="233"/>
      <c r="BH302" s="233"/>
      <c r="BI302" s="232"/>
      <c r="BJ302" s="233"/>
      <c r="BK302" s="233"/>
      <c r="BL302" s="233"/>
      <c r="BM302" s="233"/>
      <c r="BN302" s="232"/>
      <c r="BO302" s="233"/>
      <c r="BP302" s="233"/>
      <c r="BQ302" s="232"/>
      <c r="BR302" s="233"/>
      <c r="BS302" s="233"/>
      <c r="BT302" s="233"/>
      <c r="BU302" s="233"/>
      <c r="BV302" s="232"/>
      <c r="BW302" s="233"/>
      <c r="BX302" s="233"/>
      <c r="BY302" s="232"/>
      <c r="BZ302" s="233"/>
      <c r="CA302" s="233"/>
      <c r="CB302" s="233"/>
      <c r="CC302" s="233"/>
      <c r="CD302" s="233"/>
      <c r="CE302" s="233"/>
      <c r="CF302" s="233"/>
      <c r="CG302" s="233"/>
      <c r="CH302" s="233"/>
      <c r="CI302" s="424"/>
      <c r="CJ302" s="233"/>
      <c r="CK302" s="233"/>
      <c r="CL302" s="233"/>
      <c r="CM302" s="233"/>
      <c r="CN302" s="233"/>
      <c r="CO302" s="233"/>
      <c r="CP302" s="233"/>
      <c r="CQ302" s="233"/>
      <c r="CR302" s="233"/>
      <c r="CS302" s="233"/>
      <c r="CT302" s="233"/>
      <c r="CU302" s="233"/>
      <c r="CV302" s="233"/>
      <c r="CW302" s="233"/>
      <c r="CX302" s="233"/>
      <c r="CY302" s="233"/>
      <c r="CZ302" s="233"/>
      <c r="DA302" s="233"/>
      <c r="DB302" s="233"/>
      <c r="DC302" s="233"/>
      <c r="DD302" s="233"/>
      <c r="DE302" s="233"/>
      <c r="DF302" s="233"/>
      <c r="DG302" s="233"/>
      <c r="DH302" s="233"/>
      <c r="DI302" s="233"/>
      <c r="DJ302" s="233"/>
      <c r="DK302" s="233"/>
      <c r="DL302" s="233"/>
      <c r="DM302" s="233"/>
      <c r="DN302" s="233"/>
      <c r="DO302" s="233"/>
      <c r="DP302" s="233"/>
      <c r="DQ302" s="233"/>
      <c r="DR302" s="233"/>
      <c r="DS302" s="233"/>
      <c r="DT302" s="233"/>
      <c r="DU302" s="233"/>
      <c r="DV302" s="233"/>
      <c r="DW302" s="233"/>
    </row>
    <row r="303" spans="54:127" ht="13.5" customHeight="1">
      <c r="BB303" s="233"/>
      <c r="BC303" s="233"/>
      <c r="BD303" s="233"/>
      <c r="BE303" s="233"/>
      <c r="BF303" s="232"/>
      <c r="BG303" s="233"/>
      <c r="BH303" s="233"/>
      <c r="BI303" s="232"/>
      <c r="BJ303" s="233"/>
      <c r="BK303" s="233"/>
      <c r="BL303" s="233"/>
      <c r="BM303" s="233"/>
      <c r="BN303" s="232"/>
      <c r="BO303" s="233"/>
      <c r="BP303" s="233"/>
      <c r="BQ303" s="232"/>
      <c r="BR303" s="233"/>
      <c r="BS303" s="233"/>
      <c r="BT303" s="233"/>
      <c r="BU303" s="233"/>
      <c r="BV303" s="232"/>
      <c r="BW303" s="233"/>
      <c r="BX303" s="233"/>
      <c r="BY303" s="232"/>
      <c r="BZ303" s="233"/>
      <c r="CA303" s="233"/>
      <c r="CB303" s="233"/>
      <c r="CC303" s="233"/>
      <c r="CD303" s="233"/>
      <c r="CE303" s="233"/>
      <c r="CF303" s="233"/>
      <c r="CG303" s="233"/>
      <c r="CH303" s="233"/>
      <c r="CI303" s="424"/>
      <c r="CJ303" s="233"/>
      <c r="CK303" s="233"/>
      <c r="CL303" s="233"/>
      <c r="CM303" s="233"/>
      <c r="CN303" s="233"/>
      <c r="CO303" s="233"/>
      <c r="CP303" s="233"/>
      <c r="CQ303" s="233"/>
      <c r="CR303" s="233"/>
      <c r="CS303" s="233"/>
      <c r="CT303" s="233"/>
      <c r="CU303" s="233"/>
      <c r="CV303" s="233"/>
      <c r="CW303" s="233"/>
      <c r="CX303" s="233"/>
      <c r="CY303" s="233"/>
      <c r="CZ303" s="233"/>
      <c r="DA303" s="233"/>
      <c r="DB303" s="233"/>
      <c r="DC303" s="233"/>
      <c r="DD303" s="233"/>
      <c r="DE303" s="233"/>
      <c r="DF303" s="233"/>
      <c r="DG303" s="233"/>
      <c r="DH303" s="233"/>
      <c r="DI303" s="233"/>
      <c r="DJ303" s="233"/>
      <c r="DK303" s="233"/>
      <c r="DL303" s="233"/>
      <c r="DM303" s="233"/>
      <c r="DN303" s="233"/>
      <c r="DO303" s="233"/>
      <c r="DP303" s="233"/>
      <c r="DQ303" s="233"/>
      <c r="DR303" s="233"/>
      <c r="DS303" s="233"/>
      <c r="DT303" s="233"/>
      <c r="DU303" s="233"/>
      <c r="DV303" s="233"/>
      <c r="DW303" s="233"/>
    </row>
    <row r="304" spans="54:127" ht="13.5" customHeight="1">
      <c r="BB304" s="233"/>
      <c r="BC304" s="233"/>
      <c r="BD304" s="233"/>
      <c r="BE304" s="233"/>
      <c r="BF304" s="232"/>
      <c r="BG304" s="233"/>
      <c r="BH304" s="233"/>
      <c r="BI304" s="232"/>
      <c r="BJ304" s="233"/>
      <c r="BK304" s="233"/>
      <c r="BL304" s="233"/>
      <c r="BM304" s="233"/>
      <c r="BN304" s="232"/>
      <c r="BO304" s="233"/>
      <c r="BP304" s="233"/>
      <c r="BQ304" s="232"/>
      <c r="BR304" s="233"/>
      <c r="BS304" s="233"/>
      <c r="BT304" s="233"/>
      <c r="BU304" s="233"/>
      <c r="BV304" s="232"/>
      <c r="BW304" s="233"/>
      <c r="BX304" s="233"/>
      <c r="BY304" s="232"/>
      <c r="BZ304" s="233"/>
      <c r="CA304" s="233"/>
      <c r="CB304" s="233"/>
      <c r="CC304" s="233"/>
      <c r="CD304" s="233"/>
      <c r="CE304" s="233"/>
      <c r="CF304" s="233"/>
      <c r="CG304" s="233"/>
      <c r="CH304" s="233"/>
      <c r="CI304" s="424"/>
      <c r="CJ304" s="233"/>
      <c r="CK304" s="233"/>
      <c r="CL304" s="233"/>
      <c r="CM304" s="233"/>
      <c r="CN304" s="233"/>
      <c r="CO304" s="233"/>
      <c r="CP304" s="233"/>
      <c r="CQ304" s="233"/>
      <c r="CR304" s="233"/>
      <c r="CS304" s="233"/>
      <c r="CT304" s="233"/>
      <c r="CU304" s="233"/>
      <c r="CV304" s="233"/>
      <c r="CW304" s="233"/>
      <c r="CX304" s="233"/>
      <c r="CY304" s="233"/>
      <c r="CZ304" s="233"/>
      <c r="DA304" s="233"/>
      <c r="DB304" s="233"/>
      <c r="DC304" s="233"/>
      <c r="DD304" s="233"/>
      <c r="DE304" s="233"/>
      <c r="DF304" s="233"/>
      <c r="DG304" s="233"/>
      <c r="DH304" s="233"/>
      <c r="DI304" s="233"/>
      <c r="DJ304" s="233"/>
      <c r="DK304" s="233"/>
      <c r="DL304" s="233"/>
      <c r="DM304" s="233"/>
      <c r="DN304" s="233"/>
      <c r="DO304" s="233"/>
      <c r="DP304" s="233"/>
      <c r="DQ304" s="233"/>
      <c r="DR304" s="233"/>
      <c r="DS304" s="233"/>
      <c r="DT304" s="233"/>
      <c r="DU304" s="233"/>
      <c r="DV304" s="233"/>
      <c r="DW304" s="233"/>
    </row>
    <row r="305" spans="54:127" ht="13.5" customHeight="1">
      <c r="BB305" s="233"/>
      <c r="BC305" s="233"/>
      <c r="BD305" s="233"/>
      <c r="BE305" s="233"/>
      <c r="BF305" s="232"/>
      <c r="BG305" s="233"/>
      <c r="BH305" s="233"/>
      <c r="BI305" s="232"/>
      <c r="BJ305" s="233"/>
      <c r="BK305" s="233"/>
      <c r="BL305" s="233"/>
      <c r="BM305" s="233"/>
      <c r="BN305" s="232"/>
      <c r="BO305" s="233"/>
      <c r="BP305" s="233"/>
      <c r="BQ305" s="232"/>
      <c r="BR305" s="233"/>
      <c r="BS305" s="233"/>
      <c r="BT305" s="233"/>
      <c r="BU305" s="233"/>
      <c r="BV305" s="232"/>
      <c r="BW305" s="233"/>
      <c r="BX305" s="233"/>
      <c r="BY305" s="232"/>
      <c r="BZ305" s="233"/>
      <c r="CA305" s="233"/>
      <c r="CB305" s="233"/>
      <c r="CC305" s="233"/>
      <c r="CD305" s="233"/>
      <c r="CE305" s="233"/>
      <c r="CF305" s="233"/>
      <c r="CG305" s="233"/>
      <c r="CH305" s="233"/>
      <c r="CI305" s="424"/>
      <c r="CJ305" s="233"/>
      <c r="CK305" s="233"/>
      <c r="CL305" s="233"/>
      <c r="CM305" s="233"/>
      <c r="CN305" s="233"/>
      <c r="CO305" s="233"/>
      <c r="CP305" s="233"/>
      <c r="CQ305" s="233"/>
      <c r="CR305" s="233"/>
      <c r="CS305" s="233"/>
      <c r="CT305" s="233"/>
      <c r="CU305" s="233"/>
      <c r="CV305" s="233"/>
      <c r="CW305" s="233"/>
      <c r="CX305" s="233"/>
      <c r="CY305" s="233"/>
      <c r="CZ305" s="233"/>
      <c r="DA305" s="233"/>
      <c r="DB305" s="233"/>
      <c r="DC305" s="233"/>
      <c r="DD305" s="233"/>
      <c r="DE305" s="233"/>
      <c r="DF305" s="233"/>
      <c r="DG305" s="233"/>
      <c r="DH305" s="233"/>
      <c r="DI305" s="233"/>
      <c r="DJ305" s="233"/>
      <c r="DK305" s="233"/>
      <c r="DL305" s="233"/>
      <c r="DM305" s="233"/>
      <c r="DN305" s="233"/>
      <c r="DO305" s="233"/>
      <c r="DP305" s="233"/>
      <c r="DQ305" s="233"/>
      <c r="DR305" s="233"/>
      <c r="DS305" s="233"/>
      <c r="DT305" s="233"/>
      <c r="DU305" s="233"/>
      <c r="DV305" s="233"/>
      <c r="DW305" s="233"/>
    </row>
    <row r="306" spans="54:127" ht="13.5" customHeight="1">
      <c r="BB306" s="233"/>
      <c r="BC306" s="233"/>
      <c r="BD306" s="233"/>
      <c r="BE306" s="233"/>
      <c r="BF306" s="232"/>
      <c r="BG306" s="233"/>
      <c r="BH306" s="233"/>
      <c r="BI306" s="232"/>
      <c r="BJ306" s="233"/>
      <c r="BK306" s="233"/>
      <c r="BL306" s="233"/>
      <c r="BM306" s="233"/>
      <c r="BN306" s="232"/>
      <c r="BO306" s="233"/>
      <c r="BP306" s="233"/>
      <c r="BQ306" s="232"/>
      <c r="BR306" s="233"/>
      <c r="BS306" s="233"/>
      <c r="BT306" s="233"/>
      <c r="BU306" s="233"/>
      <c r="BV306" s="232"/>
      <c r="BW306" s="233"/>
      <c r="BX306" s="233"/>
      <c r="BY306" s="232"/>
      <c r="BZ306" s="233"/>
      <c r="CA306" s="233"/>
      <c r="CB306" s="233"/>
      <c r="CC306" s="233"/>
      <c r="CD306" s="233"/>
      <c r="CE306" s="233"/>
      <c r="CF306" s="233"/>
      <c r="CG306" s="233"/>
      <c r="CH306" s="233"/>
      <c r="CI306" s="424"/>
      <c r="CJ306" s="233"/>
      <c r="CK306" s="233"/>
      <c r="CL306" s="233"/>
      <c r="CM306" s="233"/>
      <c r="CN306" s="233"/>
      <c r="CO306" s="233"/>
      <c r="CP306" s="233"/>
      <c r="CQ306" s="233"/>
      <c r="CR306" s="233"/>
      <c r="CS306" s="233"/>
      <c r="CT306" s="233"/>
      <c r="CU306" s="233"/>
      <c r="CV306" s="233"/>
      <c r="CW306" s="233"/>
      <c r="CX306" s="233"/>
      <c r="CY306" s="233"/>
      <c r="CZ306" s="233"/>
      <c r="DA306" s="233"/>
      <c r="DB306" s="233"/>
      <c r="DC306" s="233"/>
      <c r="DD306" s="233"/>
      <c r="DE306" s="233"/>
      <c r="DF306" s="233"/>
      <c r="DG306" s="233"/>
      <c r="DH306" s="233"/>
      <c r="DI306" s="233"/>
      <c r="DJ306" s="233"/>
      <c r="DK306" s="233"/>
      <c r="DL306" s="233"/>
      <c r="DM306" s="233"/>
      <c r="DN306" s="233"/>
      <c r="DO306" s="233"/>
      <c r="DP306" s="233"/>
      <c r="DQ306" s="233"/>
      <c r="DR306" s="233"/>
      <c r="DS306" s="233"/>
      <c r="DT306" s="233"/>
      <c r="DU306" s="233"/>
      <c r="DV306" s="233"/>
      <c r="DW306" s="233"/>
    </row>
    <row r="307" spans="54:127" ht="13.5" customHeight="1">
      <c r="BB307" s="233"/>
      <c r="BC307" s="233"/>
      <c r="BD307" s="233"/>
      <c r="BE307" s="233"/>
      <c r="BF307" s="232"/>
      <c r="BG307" s="233"/>
      <c r="BH307" s="233"/>
      <c r="BI307" s="232"/>
      <c r="BJ307" s="233"/>
      <c r="BK307" s="233"/>
      <c r="BL307" s="233"/>
      <c r="BM307" s="233"/>
      <c r="BN307" s="232"/>
      <c r="BO307" s="233"/>
      <c r="BP307" s="233"/>
      <c r="BQ307" s="232"/>
      <c r="BR307" s="233"/>
      <c r="BS307" s="233"/>
      <c r="BT307" s="233"/>
      <c r="BU307" s="233"/>
      <c r="BV307" s="232"/>
      <c r="BW307" s="233"/>
      <c r="BX307" s="233"/>
      <c r="BY307" s="232"/>
      <c r="BZ307" s="233"/>
      <c r="CA307" s="233"/>
      <c r="CB307" s="233"/>
      <c r="CC307" s="233"/>
      <c r="CD307" s="233"/>
      <c r="CE307" s="233"/>
      <c r="CF307" s="233"/>
      <c r="CG307" s="233"/>
      <c r="CH307" s="233"/>
      <c r="CI307" s="424"/>
      <c r="CJ307" s="233"/>
      <c r="CK307" s="233"/>
      <c r="CL307" s="233"/>
      <c r="CM307" s="233"/>
      <c r="CN307" s="233"/>
      <c r="CO307" s="233"/>
      <c r="CP307" s="233"/>
      <c r="CQ307" s="233"/>
      <c r="CR307" s="233"/>
      <c r="CS307" s="233"/>
      <c r="CT307" s="233"/>
      <c r="CU307" s="233"/>
      <c r="CV307" s="233"/>
      <c r="CW307" s="233"/>
      <c r="CX307" s="233"/>
      <c r="CY307" s="233"/>
      <c r="CZ307" s="233"/>
      <c r="DA307" s="233"/>
      <c r="DB307" s="233"/>
      <c r="DC307" s="233"/>
      <c r="DD307" s="233"/>
      <c r="DE307" s="233"/>
      <c r="DF307" s="233"/>
      <c r="DG307" s="233"/>
      <c r="DH307" s="233"/>
      <c r="DI307" s="233"/>
      <c r="DJ307" s="233"/>
      <c r="DK307" s="233"/>
      <c r="DL307" s="233"/>
      <c r="DM307" s="233"/>
      <c r="DN307" s="233"/>
      <c r="DO307" s="233"/>
      <c r="DP307" s="233"/>
      <c r="DQ307" s="233"/>
      <c r="DR307" s="233"/>
      <c r="DS307" s="233"/>
      <c r="DT307" s="233"/>
      <c r="DU307" s="233"/>
      <c r="DV307" s="233"/>
      <c r="DW307" s="233"/>
    </row>
    <row r="308" spans="54:127" ht="13.5" customHeight="1">
      <c r="BB308" s="233"/>
      <c r="BC308" s="233"/>
      <c r="BD308" s="233"/>
      <c r="BE308" s="233"/>
      <c r="BF308" s="232"/>
      <c r="BG308" s="233"/>
      <c r="BH308" s="233"/>
      <c r="BI308" s="232"/>
      <c r="BJ308" s="233"/>
      <c r="BK308" s="233"/>
      <c r="BL308" s="233"/>
      <c r="BM308" s="233"/>
      <c r="BN308" s="232"/>
      <c r="BO308" s="233"/>
      <c r="BP308" s="233"/>
      <c r="BQ308" s="232"/>
      <c r="BR308" s="233"/>
      <c r="BS308" s="233"/>
      <c r="BT308" s="233"/>
      <c r="BU308" s="233"/>
      <c r="BV308" s="232"/>
      <c r="BW308" s="233"/>
      <c r="BX308" s="233"/>
      <c r="BY308" s="232"/>
      <c r="BZ308" s="233"/>
      <c r="CA308" s="233"/>
      <c r="CB308" s="233"/>
      <c r="CC308" s="233"/>
      <c r="CD308" s="233"/>
      <c r="CE308" s="233"/>
      <c r="CF308" s="233"/>
      <c r="CG308" s="233"/>
      <c r="CH308" s="233"/>
      <c r="CI308" s="424"/>
      <c r="CJ308" s="233"/>
      <c r="CK308" s="233"/>
      <c r="CL308" s="233"/>
      <c r="CM308" s="233"/>
      <c r="CN308" s="233"/>
      <c r="CO308" s="233"/>
      <c r="CP308" s="233"/>
      <c r="CQ308" s="233"/>
      <c r="CR308" s="233"/>
      <c r="CS308" s="233"/>
      <c r="CT308" s="233"/>
      <c r="CU308" s="233"/>
      <c r="CV308" s="233"/>
      <c r="CW308" s="233"/>
      <c r="CX308" s="233"/>
      <c r="CY308" s="233"/>
      <c r="CZ308" s="233"/>
      <c r="DA308" s="233"/>
      <c r="DB308" s="233"/>
      <c r="DC308" s="233"/>
      <c r="DD308" s="233"/>
      <c r="DE308" s="233"/>
      <c r="DF308" s="233"/>
      <c r="DG308" s="233"/>
      <c r="DH308" s="233"/>
      <c r="DI308" s="233"/>
      <c r="DJ308" s="233"/>
      <c r="DK308" s="233"/>
      <c r="DL308" s="233"/>
      <c r="DM308" s="233"/>
      <c r="DN308" s="233"/>
      <c r="DO308" s="233"/>
      <c r="DP308" s="233"/>
      <c r="DQ308" s="233"/>
      <c r="DR308" s="233"/>
      <c r="DS308" s="233"/>
      <c r="DT308" s="233"/>
      <c r="DU308" s="233"/>
      <c r="DV308" s="233"/>
      <c r="DW308" s="233"/>
    </row>
    <row r="309" spans="54:127" ht="13.5" customHeight="1">
      <c r="BB309" s="233"/>
      <c r="BC309" s="233"/>
      <c r="BD309" s="233"/>
      <c r="BE309" s="233"/>
      <c r="BF309" s="232"/>
      <c r="BG309" s="233"/>
      <c r="BH309" s="233"/>
      <c r="BI309" s="232"/>
      <c r="BJ309" s="233"/>
      <c r="BK309" s="233"/>
      <c r="BL309" s="233"/>
      <c r="BM309" s="233"/>
      <c r="BN309" s="232"/>
      <c r="BO309" s="233"/>
      <c r="BP309" s="233"/>
      <c r="BQ309" s="232"/>
      <c r="BR309" s="233"/>
      <c r="BS309" s="233"/>
      <c r="BT309" s="233"/>
      <c r="BU309" s="233"/>
      <c r="BV309" s="232"/>
      <c r="BW309" s="233"/>
      <c r="BX309" s="233"/>
      <c r="BY309" s="232"/>
      <c r="BZ309" s="233"/>
      <c r="CA309" s="233"/>
      <c r="CB309" s="233"/>
      <c r="CC309" s="233"/>
      <c r="CD309" s="233"/>
      <c r="CE309" s="233"/>
      <c r="CF309" s="233"/>
      <c r="CG309" s="233"/>
      <c r="CH309" s="233"/>
      <c r="CI309" s="424"/>
      <c r="CJ309" s="233"/>
      <c r="CK309" s="233"/>
      <c r="CL309" s="233"/>
      <c r="CM309" s="233"/>
      <c r="CN309" s="233"/>
      <c r="CO309" s="233"/>
      <c r="CP309" s="233"/>
      <c r="CQ309" s="233"/>
      <c r="CR309" s="233"/>
      <c r="CS309" s="233"/>
      <c r="CT309" s="233"/>
      <c r="CU309" s="233"/>
      <c r="CV309" s="233"/>
      <c r="CW309" s="233"/>
      <c r="CX309" s="233"/>
      <c r="CY309" s="233"/>
      <c r="CZ309" s="233"/>
      <c r="DA309" s="233"/>
      <c r="DB309" s="233"/>
      <c r="DC309" s="233"/>
      <c r="DD309" s="233"/>
      <c r="DE309" s="233"/>
      <c r="DF309" s="233"/>
      <c r="DG309" s="233"/>
      <c r="DH309" s="233"/>
      <c r="DI309" s="233"/>
      <c r="DJ309" s="233"/>
      <c r="DK309" s="233"/>
      <c r="DL309" s="233"/>
      <c r="DM309" s="233"/>
      <c r="DN309" s="233"/>
      <c r="DO309" s="233"/>
      <c r="DP309" s="233"/>
      <c r="DQ309" s="233"/>
      <c r="DR309" s="233"/>
      <c r="DS309" s="233"/>
      <c r="DT309" s="233"/>
      <c r="DU309" s="233"/>
      <c r="DV309" s="233"/>
      <c r="DW309" s="233"/>
    </row>
    <row r="310" spans="54:127" ht="13.5" customHeight="1">
      <c r="BB310" s="233"/>
      <c r="BC310" s="233"/>
      <c r="BD310" s="233"/>
      <c r="BE310" s="233"/>
      <c r="BF310" s="232"/>
      <c r="BG310" s="233"/>
      <c r="BH310" s="233"/>
      <c r="BI310" s="232"/>
      <c r="BJ310" s="233"/>
      <c r="BK310" s="233"/>
      <c r="BL310" s="233"/>
      <c r="BM310" s="233"/>
      <c r="BN310" s="232"/>
      <c r="BO310" s="233"/>
      <c r="BP310" s="233"/>
      <c r="BQ310" s="232"/>
      <c r="BR310" s="233"/>
      <c r="BS310" s="233"/>
      <c r="BT310" s="233"/>
      <c r="BU310" s="233"/>
      <c r="BV310" s="232"/>
      <c r="BW310" s="233"/>
      <c r="BX310" s="233"/>
      <c r="BY310" s="232"/>
      <c r="BZ310" s="233"/>
      <c r="CA310" s="233"/>
      <c r="CB310" s="233"/>
      <c r="CC310" s="233"/>
      <c r="CD310" s="233"/>
      <c r="CE310" s="233"/>
      <c r="CF310" s="233"/>
      <c r="CG310" s="233"/>
      <c r="CH310" s="233"/>
      <c r="CI310" s="424"/>
      <c r="CJ310" s="233"/>
      <c r="CK310" s="233"/>
      <c r="CL310" s="233"/>
      <c r="CM310" s="233"/>
      <c r="CN310" s="233"/>
      <c r="CO310" s="233"/>
      <c r="CP310" s="233"/>
      <c r="CQ310" s="233"/>
      <c r="CR310" s="233"/>
      <c r="CS310" s="233"/>
      <c r="CT310" s="233"/>
      <c r="CU310" s="233"/>
      <c r="CV310" s="233"/>
      <c r="CW310" s="233"/>
      <c r="CX310" s="233"/>
      <c r="CY310" s="233"/>
      <c r="CZ310" s="233"/>
      <c r="DA310" s="233"/>
      <c r="DB310" s="233"/>
      <c r="DC310" s="233"/>
      <c r="DD310" s="233"/>
      <c r="DE310" s="233"/>
      <c r="DF310" s="233"/>
      <c r="DG310" s="233"/>
      <c r="DH310" s="233"/>
      <c r="DI310" s="233"/>
      <c r="DJ310" s="233"/>
      <c r="DK310" s="233"/>
      <c r="DL310" s="233"/>
      <c r="DM310" s="233"/>
      <c r="DN310" s="233"/>
      <c r="DO310" s="233"/>
      <c r="DP310" s="233"/>
      <c r="DQ310" s="233"/>
      <c r="DR310" s="233"/>
      <c r="DS310" s="233"/>
      <c r="DT310" s="233"/>
      <c r="DU310" s="233"/>
      <c r="DV310" s="233"/>
      <c r="DW310" s="233"/>
    </row>
    <row r="311" spans="54:127" ht="13.5" customHeight="1">
      <c r="BB311" s="233"/>
      <c r="BC311" s="233"/>
      <c r="BD311" s="233"/>
      <c r="BE311" s="233"/>
      <c r="BF311" s="232"/>
      <c r="BG311" s="233"/>
      <c r="BH311" s="233"/>
      <c r="BI311" s="232"/>
      <c r="BJ311" s="233"/>
      <c r="BK311" s="233"/>
      <c r="BL311" s="233"/>
      <c r="BM311" s="233"/>
      <c r="BN311" s="232"/>
      <c r="BO311" s="233"/>
      <c r="BP311" s="233"/>
      <c r="BQ311" s="232"/>
      <c r="BR311" s="233"/>
      <c r="BS311" s="233"/>
      <c r="BT311" s="233"/>
      <c r="BU311" s="233"/>
      <c r="BV311" s="232"/>
      <c r="BW311" s="233"/>
      <c r="BX311" s="233"/>
      <c r="BY311" s="232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424"/>
      <c r="CJ311" s="233"/>
      <c r="CK311" s="233"/>
      <c r="CL311" s="23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  <c r="DE311" s="233"/>
      <c r="DF311" s="233"/>
      <c r="DG311" s="233"/>
      <c r="DH311" s="233"/>
      <c r="DI311" s="233"/>
      <c r="DJ311" s="233"/>
      <c r="DK311" s="233"/>
      <c r="DL311" s="233"/>
      <c r="DM311" s="233"/>
      <c r="DN311" s="233"/>
      <c r="DO311" s="233"/>
      <c r="DP311" s="233"/>
      <c r="DQ311" s="233"/>
      <c r="DR311" s="233"/>
      <c r="DS311" s="233"/>
      <c r="DT311" s="233"/>
      <c r="DU311" s="233"/>
      <c r="DV311" s="233"/>
      <c r="DW311" s="233"/>
    </row>
    <row r="312" spans="54:127" ht="13.5" customHeight="1">
      <c r="BB312" s="233"/>
      <c r="BC312" s="233"/>
      <c r="BD312" s="233"/>
      <c r="BE312" s="233"/>
      <c r="BF312" s="232"/>
      <c r="BG312" s="233"/>
      <c r="BH312" s="233"/>
      <c r="BI312" s="232"/>
      <c r="BJ312" s="233"/>
      <c r="BK312" s="233"/>
      <c r="BL312" s="233"/>
      <c r="BM312" s="233"/>
      <c r="BN312" s="232"/>
      <c r="BO312" s="233"/>
      <c r="BP312" s="233"/>
      <c r="BQ312" s="232"/>
      <c r="BR312" s="233"/>
      <c r="BS312" s="233"/>
      <c r="BT312" s="233"/>
      <c r="BU312" s="233"/>
      <c r="BV312" s="232"/>
      <c r="BW312" s="233"/>
      <c r="BX312" s="233"/>
      <c r="BY312" s="232"/>
      <c r="BZ312" s="233"/>
      <c r="CA312" s="233"/>
      <c r="CB312" s="233"/>
      <c r="CC312" s="233"/>
      <c r="CD312" s="233"/>
      <c r="CE312" s="233"/>
      <c r="CF312" s="233"/>
      <c r="CG312" s="233"/>
      <c r="CH312" s="233"/>
      <c r="CI312" s="424"/>
      <c r="CJ312" s="233"/>
      <c r="CK312" s="233"/>
      <c r="CL312" s="233"/>
      <c r="CM312" s="233"/>
      <c r="CN312" s="233"/>
      <c r="CO312" s="233"/>
      <c r="CP312" s="233"/>
      <c r="CQ312" s="233"/>
      <c r="CR312" s="233"/>
      <c r="CS312" s="233"/>
      <c r="CT312" s="233"/>
      <c r="CU312" s="233"/>
      <c r="CV312" s="233"/>
      <c r="CW312" s="233"/>
      <c r="CX312" s="233"/>
      <c r="CY312" s="233"/>
      <c r="CZ312" s="233"/>
      <c r="DA312" s="233"/>
      <c r="DB312" s="233"/>
      <c r="DC312" s="233"/>
      <c r="DD312" s="233"/>
      <c r="DE312" s="233"/>
      <c r="DF312" s="233"/>
      <c r="DG312" s="233"/>
      <c r="DH312" s="233"/>
      <c r="DI312" s="233"/>
      <c r="DJ312" s="233"/>
      <c r="DK312" s="233"/>
      <c r="DL312" s="233"/>
      <c r="DM312" s="233"/>
      <c r="DN312" s="233"/>
      <c r="DO312" s="233"/>
      <c r="DP312" s="233"/>
      <c r="DQ312" s="233"/>
      <c r="DR312" s="233"/>
      <c r="DS312" s="233"/>
      <c r="DT312" s="233"/>
      <c r="DU312" s="233"/>
      <c r="DV312" s="233"/>
      <c r="DW312" s="233"/>
    </row>
    <row r="313" spans="54:127" ht="13.5" customHeight="1">
      <c r="BB313" s="233"/>
      <c r="BC313" s="233"/>
      <c r="BD313" s="233"/>
      <c r="BE313" s="233"/>
      <c r="BF313" s="232"/>
      <c r="BG313" s="233"/>
      <c r="BH313" s="233"/>
      <c r="BI313" s="232"/>
      <c r="BJ313" s="233"/>
      <c r="BK313" s="233"/>
      <c r="BL313" s="233"/>
      <c r="BM313" s="233"/>
      <c r="BN313" s="232"/>
      <c r="BO313" s="233"/>
      <c r="BP313" s="233"/>
      <c r="BQ313" s="232"/>
      <c r="BR313" s="233"/>
      <c r="BS313" s="233"/>
      <c r="BT313" s="233"/>
      <c r="BU313" s="233"/>
      <c r="BV313" s="232"/>
      <c r="BW313" s="233"/>
      <c r="BX313" s="233"/>
      <c r="BY313" s="232"/>
      <c r="BZ313" s="233"/>
      <c r="CA313" s="233"/>
      <c r="CB313" s="233"/>
      <c r="CC313" s="233"/>
      <c r="CD313" s="233"/>
      <c r="CE313" s="233"/>
      <c r="CF313" s="233"/>
      <c r="CG313" s="233"/>
      <c r="CH313" s="233"/>
      <c r="CI313" s="424"/>
      <c r="CJ313" s="233"/>
      <c r="CK313" s="233"/>
      <c r="CL313" s="233"/>
      <c r="CM313" s="233"/>
      <c r="CN313" s="233"/>
      <c r="CO313" s="233"/>
      <c r="CP313" s="233"/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  <c r="DE313" s="233"/>
      <c r="DF313" s="233"/>
      <c r="DG313" s="233"/>
      <c r="DH313" s="233"/>
      <c r="DI313" s="233"/>
      <c r="DJ313" s="233"/>
      <c r="DK313" s="233"/>
      <c r="DL313" s="233"/>
      <c r="DM313" s="233"/>
      <c r="DN313" s="233"/>
      <c r="DO313" s="233"/>
      <c r="DP313" s="233"/>
      <c r="DQ313" s="233"/>
      <c r="DR313" s="233"/>
      <c r="DS313" s="233"/>
      <c r="DT313" s="233"/>
      <c r="DU313" s="233"/>
      <c r="DV313" s="233"/>
      <c r="DW313" s="233"/>
    </row>
    <row r="314" spans="54:127" ht="13.5" customHeight="1">
      <c r="BB314" s="233"/>
      <c r="BC314" s="233"/>
      <c r="BD314" s="233"/>
      <c r="BE314" s="233"/>
      <c r="BF314" s="232"/>
      <c r="BG314" s="233"/>
      <c r="BH314" s="233"/>
      <c r="BI314" s="232"/>
      <c r="BJ314" s="233"/>
      <c r="BK314" s="233"/>
      <c r="BL314" s="233"/>
      <c r="BM314" s="233"/>
      <c r="BN314" s="232"/>
      <c r="BO314" s="233"/>
      <c r="BP314" s="233"/>
      <c r="BQ314" s="232"/>
      <c r="BR314" s="233"/>
      <c r="BS314" s="233"/>
      <c r="BT314" s="233"/>
      <c r="BU314" s="233"/>
      <c r="BV314" s="232"/>
      <c r="BW314" s="233"/>
      <c r="BX314" s="233"/>
      <c r="BY314" s="232"/>
      <c r="BZ314" s="233"/>
      <c r="CA314" s="233"/>
      <c r="CB314" s="233"/>
      <c r="CC314" s="233"/>
      <c r="CD314" s="233"/>
      <c r="CE314" s="233"/>
      <c r="CF314" s="233"/>
      <c r="CG314" s="233"/>
      <c r="CH314" s="233"/>
      <c r="CI314" s="424"/>
      <c r="CJ314" s="233"/>
      <c r="CK314" s="233"/>
      <c r="CL314" s="233"/>
      <c r="CM314" s="233"/>
      <c r="CN314" s="233"/>
      <c r="CO314" s="233"/>
      <c r="CP314" s="233"/>
      <c r="CQ314" s="233"/>
      <c r="CR314" s="233"/>
      <c r="CS314" s="233"/>
      <c r="CT314" s="233"/>
      <c r="CU314" s="233"/>
      <c r="CV314" s="233"/>
      <c r="CW314" s="233"/>
      <c r="CX314" s="233"/>
      <c r="CY314" s="233"/>
      <c r="CZ314" s="233"/>
      <c r="DA314" s="233"/>
      <c r="DB314" s="233"/>
      <c r="DC314" s="233"/>
      <c r="DD314" s="233"/>
      <c r="DE314" s="233"/>
      <c r="DF314" s="233"/>
      <c r="DG314" s="233"/>
      <c r="DH314" s="233"/>
      <c r="DI314" s="233"/>
      <c r="DJ314" s="233"/>
      <c r="DK314" s="233"/>
      <c r="DL314" s="233"/>
      <c r="DM314" s="233"/>
      <c r="DN314" s="233"/>
      <c r="DO314" s="233"/>
      <c r="DP314" s="233"/>
      <c r="DQ314" s="233"/>
      <c r="DR314" s="233"/>
      <c r="DS314" s="233"/>
      <c r="DT314" s="233"/>
      <c r="DU314" s="233"/>
      <c r="DV314" s="233"/>
      <c r="DW314" s="233"/>
    </row>
    <row r="315" spans="54:127" ht="13.5" customHeight="1">
      <c r="BB315" s="233"/>
      <c r="BC315" s="233"/>
      <c r="BD315" s="233"/>
      <c r="BE315" s="233"/>
      <c r="BF315" s="232"/>
      <c r="BG315" s="233"/>
      <c r="BH315" s="233"/>
      <c r="BI315" s="232"/>
      <c r="BJ315" s="233"/>
      <c r="BK315" s="233"/>
      <c r="BL315" s="233"/>
      <c r="BM315" s="233"/>
      <c r="BN315" s="232"/>
      <c r="BO315" s="233"/>
      <c r="BP315" s="233"/>
      <c r="BQ315" s="232"/>
      <c r="BR315" s="233"/>
      <c r="BS315" s="233"/>
      <c r="BT315" s="233"/>
      <c r="BU315" s="233"/>
      <c r="BV315" s="232"/>
      <c r="BW315" s="233"/>
      <c r="BX315" s="233"/>
      <c r="BY315" s="232"/>
      <c r="BZ315" s="233"/>
      <c r="CA315" s="233"/>
      <c r="CB315" s="233"/>
      <c r="CC315" s="233"/>
      <c r="CD315" s="233"/>
      <c r="CE315" s="233"/>
      <c r="CF315" s="233"/>
      <c r="CG315" s="233"/>
      <c r="CH315" s="233"/>
      <c r="CI315" s="424"/>
      <c r="CJ315" s="233"/>
      <c r="CK315" s="233"/>
      <c r="CL315" s="233"/>
      <c r="CM315" s="233"/>
      <c r="CN315" s="233"/>
      <c r="CO315" s="233"/>
      <c r="CP315" s="233"/>
      <c r="CQ315" s="233"/>
      <c r="CR315" s="233"/>
      <c r="CS315" s="233"/>
      <c r="CT315" s="233"/>
      <c r="CU315" s="233"/>
      <c r="CV315" s="233"/>
      <c r="CW315" s="233"/>
      <c r="CX315" s="233"/>
      <c r="CY315" s="233"/>
      <c r="CZ315" s="233"/>
      <c r="DA315" s="233"/>
      <c r="DB315" s="233"/>
      <c r="DC315" s="233"/>
      <c r="DD315" s="233"/>
      <c r="DE315" s="233"/>
      <c r="DF315" s="233"/>
      <c r="DG315" s="233"/>
      <c r="DH315" s="233"/>
      <c r="DI315" s="233"/>
      <c r="DJ315" s="233"/>
      <c r="DK315" s="233"/>
      <c r="DL315" s="233"/>
      <c r="DM315" s="233"/>
      <c r="DN315" s="233"/>
      <c r="DO315" s="233"/>
      <c r="DP315" s="233"/>
      <c r="DQ315" s="233"/>
      <c r="DR315" s="233"/>
      <c r="DS315" s="233"/>
      <c r="DT315" s="233"/>
      <c r="DU315" s="233"/>
      <c r="DV315" s="233"/>
      <c r="DW315" s="233"/>
    </row>
    <row r="316" spans="54:127" ht="13.5" customHeight="1">
      <c r="BB316" s="233"/>
      <c r="BC316" s="233"/>
      <c r="BD316" s="233"/>
      <c r="BE316" s="233"/>
      <c r="BF316" s="232"/>
      <c r="BG316" s="233"/>
      <c r="BH316" s="233"/>
      <c r="BI316" s="232"/>
      <c r="BJ316" s="233"/>
      <c r="BK316" s="233"/>
      <c r="BL316" s="233"/>
      <c r="BM316" s="233"/>
      <c r="BN316" s="232"/>
      <c r="BO316" s="233"/>
      <c r="BP316" s="233"/>
      <c r="BQ316" s="232"/>
      <c r="BR316" s="233"/>
      <c r="BS316" s="233"/>
      <c r="BT316" s="233"/>
      <c r="BU316" s="233"/>
      <c r="BV316" s="232"/>
      <c r="BW316" s="233"/>
      <c r="BX316" s="233"/>
      <c r="BY316" s="232"/>
      <c r="BZ316" s="233"/>
      <c r="CA316" s="233"/>
      <c r="CB316" s="233"/>
      <c r="CC316" s="233"/>
      <c r="CD316" s="233"/>
      <c r="CE316" s="233"/>
      <c r="CF316" s="233"/>
      <c r="CG316" s="233"/>
      <c r="CH316" s="233"/>
      <c r="CI316" s="424"/>
      <c r="CJ316" s="233"/>
      <c r="CK316" s="233"/>
      <c r="CL316" s="233"/>
      <c r="CM316" s="233"/>
      <c r="CN316" s="233"/>
      <c r="CO316" s="233"/>
      <c r="CP316" s="233"/>
      <c r="CQ316" s="233"/>
      <c r="CR316" s="233"/>
      <c r="CS316" s="233"/>
      <c r="CT316" s="233"/>
      <c r="CU316" s="233"/>
      <c r="CV316" s="233"/>
      <c r="CW316" s="233"/>
      <c r="CX316" s="233"/>
      <c r="CY316" s="233"/>
      <c r="CZ316" s="233"/>
      <c r="DA316" s="233"/>
      <c r="DB316" s="233"/>
      <c r="DC316" s="233"/>
      <c r="DD316" s="233"/>
      <c r="DE316" s="233"/>
      <c r="DF316" s="233"/>
      <c r="DG316" s="233"/>
      <c r="DH316" s="233"/>
      <c r="DI316" s="233"/>
      <c r="DJ316" s="233"/>
      <c r="DK316" s="233"/>
      <c r="DL316" s="233"/>
      <c r="DM316" s="233"/>
      <c r="DN316" s="233"/>
      <c r="DO316" s="233"/>
      <c r="DP316" s="233"/>
      <c r="DQ316" s="233"/>
      <c r="DR316" s="233"/>
      <c r="DS316" s="233"/>
      <c r="DT316" s="233"/>
      <c r="DU316" s="233"/>
      <c r="DV316" s="233"/>
      <c r="DW316" s="233"/>
    </row>
    <row r="317" spans="54:127" ht="13.5" customHeight="1">
      <c r="BB317" s="233"/>
      <c r="BC317" s="233"/>
      <c r="BD317" s="233"/>
      <c r="BE317" s="233"/>
      <c r="BF317" s="232"/>
      <c r="BG317" s="233"/>
      <c r="BH317" s="233"/>
      <c r="BI317" s="232"/>
      <c r="BJ317" s="233"/>
      <c r="BK317" s="233"/>
      <c r="BL317" s="233"/>
      <c r="BM317" s="233"/>
      <c r="BN317" s="232"/>
      <c r="BO317" s="233"/>
      <c r="BP317" s="233"/>
      <c r="BQ317" s="232"/>
      <c r="BR317" s="233"/>
      <c r="BS317" s="233"/>
      <c r="BT317" s="233"/>
      <c r="BU317" s="233"/>
      <c r="BV317" s="232"/>
      <c r="BW317" s="233"/>
      <c r="BX317" s="233"/>
      <c r="BY317" s="232"/>
      <c r="BZ317" s="233"/>
      <c r="CA317" s="233"/>
      <c r="CB317" s="233"/>
      <c r="CC317" s="233"/>
      <c r="CD317" s="233"/>
      <c r="CE317" s="233"/>
      <c r="CF317" s="233"/>
      <c r="CG317" s="233"/>
      <c r="CH317" s="233"/>
      <c r="CI317" s="424"/>
      <c r="CJ317" s="233"/>
      <c r="CK317" s="233"/>
      <c r="CL317" s="233"/>
      <c r="CM317" s="233"/>
      <c r="CN317" s="233"/>
      <c r="CO317" s="233"/>
      <c r="CP317" s="233"/>
      <c r="CQ317" s="233"/>
      <c r="CR317" s="233"/>
      <c r="CS317" s="233"/>
      <c r="CT317" s="233"/>
      <c r="CU317" s="233"/>
      <c r="CV317" s="233"/>
      <c r="CW317" s="233"/>
      <c r="CX317" s="233"/>
      <c r="CY317" s="233"/>
      <c r="CZ317" s="233"/>
      <c r="DA317" s="233"/>
      <c r="DB317" s="233"/>
      <c r="DC317" s="233"/>
      <c r="DD317" s="233"/>
      <c r="DE317" s="233"/>
      <c r="DF317" s="233"/>
      <c r="DG317" s="233"/>
      <c r="DH317" s="233"/>
      <c r="DI317" s="233"/>
      <c r="DJ317" s="233"/>
      <c r="DK317" s="233"/>
      <c r="DL317" s="233"/>
      <c r="DM317" s="233"/>
      <c r="DN317" s="233"/>
      <c r="DO317" s="233"/>
      <c r="DP317" s="233"/>
      <c r="DQ317" s="233"/>
      <c r="DR317" s="233"/>
      <c r="DS317" s="233"/>
      <c r="DT317" s="233"/>
      <c r="DU317" s="233"/>
      <c r="DV317" s="233"/>
      <c r="DW317" s="233"/>
    </row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</sheetData>
  <sheetProtection/>
  <mergeCells count="129">
    <mergeCell ref="AQ197:BB199"/>
    <mergeCell ref="AQ200:BB202"/>
    <mergeCell ref="AQ188:BB190"/>
    <mergeCell ref="AQ191:BB193"/>
    <mergeCell ref="AS36:AT36"/>
    <mergeCell ref="AS66:AT66"/>
    <mergeCell ref="AS84:AT84"/>
    <mergeCell ref="AQ179:BB181"/>
    <mergeCell ref="AQ182:BB184"/>
    <mergeCell ref="AQ185:BB187"/>
    <mergeCell ref="AQ84:AR84"/>
    <mergeCell ref="AQ72:AR72"/>
    <mergeCell ref="AQ78:AR78"/>
    <mergeCell ref="BS205:BZ205"/>
    <mergeCell ref="BW90:CH90"/>
    <mergeCell ref="BW92:CH92"/>
    <mergeCell ref="BW94:CH94"/>
    <mergeCell ref="BW96:CH96"/>
    <mergeCell ref="BS182:CH183"/>
    <mergeCell ref="BS129:BZ130"/>
    <mergeCell ref="CE101:CJ102"/>
    <mergeCell ref="BW193:CH193"/>
    <mergeCell ref="CE200:CH201"/>
    <mergeCell ref="C197:F199"/>
    <mergeCell ref="G197:R199"/>
    <mergeCell ref="S197:AD199"/>
    <mergeCell ref="AE197:AP199"/>
    <mergeCell ref="C200:F202"/>
    <mergeCell ref="G200:R202"/>
    <mergeCell ref="S200:AD202"/>
    <mergeCell ref="AE200:AP202"/>
    <mergeCell ref="C194:F196"/>
    <mergeCell ref="G194:R196"/>
    <mergeCell ref="S194:AD196"/>
    <mergeCell ref="AE194:AP196"/>
    <mergeCell ref="BW196:CH196"/>
    <mergeCell ref="C191:F193"/>
    <mergeCell ref="G191:R193"/>
    <mergeCell ref="S191:AD193"/>
    <mergeCell ref="AE191:AP193"/>
    <mergeCell ref="AQ194:BB196"/>
    <mergeCell ref="C188:F190"/>
    <mergeCell ref="G188:R190"/>
    <mergeCell ref="S188:AD190"/>
    <mergeCell ref="AE188:AP190"/>
    <mergeCell ref="BW190:CH190"/>
    <mergeCell ref="C185:F187"/>
    <mergeCell ref="G185:R187"/>
    <mergeCell ref="S185:AD187"/>
    <mergeCell ref="AE185:AP187"/>
    <mergeCell ref="BW187:CH187"/>
    <mergeCell ref="C179:F181"/>
    <mergeCell ref="G179:R181"/>
    <mergeCell ref="S179:AD181"/>
    <mergeCell ref="AE179:AP181"/>
    <mergeCell ref="C182:F184"/>
    <mergeCell ref="G182:R184"/>
    <mergeCell ref="S182:AD184"/>
    <mergeCell ref="AE182:AP184"/>
    <mergeCell ref="K167:R168"/>
    <mergeCell ref="BS167:BZ168"/>
    <mergeCell ref="S170:W170"/>
    <mergeCell ref="BO170:BR170"/>
    <mergeCell ref="S174:W174"/>
    <mergeCell ref="BO174:BR174"/>
    <mergeCell ref="AA158:AD158"/>
    <mergeCell ref="BG158:BJ158"/>
    <mergeCell ref="Q162:R162"/>
    <mergeCell ref="S162:T162"/>
    <mergeCell ref="BD163:BJ163"/>
    <mergeCell ref="AA164:AD164"/>
    <mergeCell ref="BG164:BJ164"/>
    <mergeCell ref="K142:R143"/>
    <mergeCell ref="BS142:BZ143"/>
    <mergeCell ref="AA146:AD146"/>
    <mergeCell ref="BG146:BJ146"/>
    <mergeCell ref="S150:T150"/>
    <mergeCell ref="AA152:AD152"/>
    <mergeCell ref="BG152:BJ152"/>
    <mergeCell ref="S132:V132"/>
    <mergeCell ref="BO132:BR132"/>
    <mergeCell ref="S136:V136"/>
    <mergeCell ref="BO136:BR136"/>
    <mergeCell ref="S141:Z142"/>
    <mergeCell ref="BK141:BR142"/>
    <mergeCell ref="AA122:AD122"/>
    <mergeCell ref="BG122:BJ122"/>
    <mergeCell ref="Q125:R125"/>
    <mergeCell ref="AA126:AD126"/>
    <mergeCell ref="BG126:BJ126"/>
    <mergeCell ref="K129:R130"/>
    <mergeCell ref="K114:R115"/>
    <mergeCell ref="BS114:BZ115"/>
    <mergeCell ref="AA116:AD116"/>
    <mergeCell ref="BG116:BJ116"/>
    <mergeCell ref="AA120:AD120"/>
    <mergeCell ref="BG120:BJ120"/>
    <mergeCell ref="S104:V104"/>
    <mergeCell ref="BO104:BR104"/>
    <mergeCell ref="S108:V108"/>
    <mergeCell ref="BO108:BR108"/>
    <mergeCell ref="S113:Z114"/>
    <mergeCell ref="BK113:BR114"/>
    <mergeCell ref="K5:R6"/>
    <mergeCell ref="BS5:CA6"/>
    <mergeCell ref="AI9:AJ9"/>
    <mergeCell ref="AQ18:AR18"/>
    <mergeCell ref="AI93:AJ93"/>
    <mergeCell ref="K101:R102"/>
    <mergeCell ref="BS101:BZ102"/>
    <mergeCell ref="AQ24:AR24"/>
    <mergeCell ref="AQ30:AR30"/>
    <mergeCell ref="AQ36:AR36"/>
    <mergeCell ref="AA3:AH4"/>
    <mergeCell ref="BC3:BJ4"/>
    <mergeCell ref="CB3:CI3"/>
    <mergeCell ref="CE4:CJ5"/>
    <mergeCell ref="S4:Z5"/>
    <mergeCell ref="BK4:BR5"/>
    <mergeCell ref="AI21:AJ21"/>
    <mergeCell ref="AI33:AJ33"/>
    <mergeCell ref="AI69:AJ69"/>
    <mergeCell ref="AI81:AJ81"/>
    <mergeCell ref="CB1:CI1"/>
    <mergeCell ref="AI2:AP3"/>
    <mergeCell ref="AU2:BB3"/>
    <mergeCell ref="AI45:AJ45"/>
    <mergeCell ref="AI57:AJ57"/>
    <mergeCell ref="AQ66:AR66"/>
  </mergeCells>
  <printOptions horizontalCentered="1"/>
  <pageMargins left="0.3937007874015748" right="0" top="0.35433070866141736" bottom="0.35433070866141736" header="0.1968503937007874" footer="0"/>
  <pageSetup horizontalDpi="600" verticalDpi="600" orientation="landscape" paperSize="9" scale="38" r:id="rId1"/>
  <rowBreaks count="2" manualBreakCount="2">
    <brk id="99" max="87" man="1"/>
    <brk id="203" max="86" man="1"/>
  </rowBreaks>
  <colBreaks count="1" manualBreakCount="1"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2013-01-14T14:09:30Z</cp:lastPrinted>
  <dcterms:created xsi:type="dcterms:W3CDTF">2003-05-26T15:29:41Z</dcterms:created>
  <dcterms:modified xsi:type="dcterms:W3CDTF">2014-11-05T11:36:33Z</dcterms:modified>
  <cp:category/>
  <cp:version/>
  <cp:contentType/>
  <cp:contentStatus/>
</cp:coreProperties>
</file>